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Lenok\!!!!!Статистика\Нацпроект\!!!Своды нацпроекта\Сайт\"/>
    </mc:Choice>
  </mc:AlternateContent>
  <bookViews>
    <workbookView xWindow="0" yWindow="0" windowWidth="27855" windowHeight="12720"/>
  </bookViews>
  <sheets>
    <sheet name="Лист1" sheetId="1" r:id="rId1"/>
  </sheets>
  <definedNames>
    <definedName name="_xlnm._FilterDatabase" localSheetId="0" hidden="1">Лист1!$A$4:$L$91</definedName>
    <definedName name="_xlnm.Print_Area" localSheetId="0">Лист1!$A$1:$Q$91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1" i="1" l="1"/>
  <c r="L91" i="1"/>
  <c r="Q91" i="1" s="1"/>
  <c r="Q90" i="1"/>
  <c r="M90" i="1"/>
  <c r="L90" i="1"/>
  <c r="M89" i="1"/>
  <c r="Q89" i="1" s="1"/>
  <c r="L89" i="1"/>
  <c r="M88" i="1"/>
  <c r="L88" i="1"/>
  <c r="Q88" i="1" s="1"/>
  <c r="M87" i="1"/>
  <c r="L87" i="1"/>
  <c r="Q87" i="1" s="1"/>
  <c r="Q86" i="1"/>
  <c r="M86" i="1"/>
  <c r="L86" i="1"/>
  <c r="M85" i="1"/>
  <c r="Q85" i="1" s="1"/>
  <c r="L85" i="1"/>
  <c r="M84" i="1"/>
  <c r="L84" i="1"/>
  <c r="Q84" i="1" s="1"/>
  <c r="M83" i="1"/>
  <c r="L83" i="1"/>
  <c r="Q83" i="1" s="1"/>
  <c r="Q82" i="1"/>
  <c r="M82" i="1"/>
  <c r="L82" i="1"/>
  <c r="M81" i="1"/>
  <c r="Q81" i="1" s="1"/>
  <c r="L81" i="1"/>
  <c r="M80" i="1"/>
  <c r="L80" i="1"/>
  <c r="Q80" i="1" s="1"/>
  <c r="M79" i="1"/>
  <c r="L79" i="1"/>
  <c r="Q79" i="1" s="1"/>
  <c r="Q78" i="1"/>
  <c r="M78" i="1"/>
  <c r="L78" i="1"/>
  <c r="M77" i="1"/>
  <c r="Q77" i="1" s="1"/>
  <c r="L77" i="1"/>
  <c r="M76" i="1"/>
  <c r="L76" i="1"/>
  <c r="Q76" i="1" s="1"/>
  <c r="M75" i="1"/>
  <c r="L75" i="1"/>
  <c r="Q75" i="1" s="1"/>
  <c r="Q74" i="1"/>
  <c r="M74" i="1"/>
  <c r="L74" i="1"/>
  <c r="M73" i="1"/>
  <c r="Q73" i="1" s="1"/>
  <c r="L73" i="1"/>
  <c r="M72" i="1"/>
  <c r="L72" i="1"/>
  <c r="Q72" i="1" s="1"/>
  <c r="M71" i="1"/>
  <c r="L71" i="1"/>
  <c r="Q71" i="1" s="1"/>
  <c r="Q70" i="1"/>
  <c r="M70" i="1"/>
  <c r="L70" i="1"/>
  <c r="M69" i="1"/>
  <c r="Q69" i="1" s="1"/>
  <c r="L69" i="1"/>
  <c r="M68" i="1"/>
  <c r="L68" i="1"/>
  <c r="Q68" i="1" s="1"/>
  <c r="M67" i="1"/>
  <c r="L67" i="1"/>
  <c r="Q67" i="1" s="1"/>
  <c r="Q66" i="1"/>
  <c r="M66" i="1"/>
  <c r="L66" i="1"/>
  <c r="M65" i="1"/>
  <c r="Q65" i="1" s="1"/>
  <c r="L65" i="1"/>
  <c r="M64" i="1"/>
  <c r="L64" i="1"/>
  <c r="Q64" i="1" s="1"/>
  <c r="M63" i="1"/>
  <c r="L63" i="1"/>
  <c r="Q63" i="1" s="1"/>
  <c r="Q62" i="1"/>
  <c r="M62" i="1"/>
  <c r="L62" i="1"/>
  <c r="M61" i="1"/>
  <c r="Q61" i="1" s="1"/>
  <c r="L61" i="1"/>
  <c r="M60" i="1"/>
  <c r="L60" i="1"/>
  <c r="Q60" i="1" s="1"/>
  <c r="M59" i="1"/>
  <c r="L59" i="1"/>
  <c r="Q59" i="1" s="1"/>
  <c r="Q58" i="1"/>
  <c r="M58" i="1"/>
  <c r="L58" i="1"/>
  <c r="M57" i="1"/>
  <c r="Q57" i="1" s="1"/>
  <c r="L57" i="1"/>
  <c r="M56" i="1"/>
  <c r="L56" i="1"/>
  <c r="Q56" i="1" s="1"/>
  <c r="M55" i="1"/>
  <c r="L55" i="1"/>
  <c r="Q55" i="1" s="1"/>
  <c r="Q54" i="1"/>
  <c r="M54" i="1"/>
  <c r="L54" i="1"/>
  <c r="M53" i="1"/>
  <c r="Q53" i="1" s="1"/>
  <c r="L53" i="1"/>
  <c r="M52" i="1"/>
  <c r="L52" i="1"/>
  <c r="Q52" i="1" s="1"/>
  <c r="M51" i="1"/>
  <c r="L51" i="1"/>
  <c r="Q51" i="1" s="1"/>
  <c r="Q50" i="1"/>
  <c r="M50" i="1"/>
  <c r="L50" i="1"/>
  <c r="M49" i="1"/>
  <c r="Q49" i="1" s="1"/>
  <c r="L49" i="1"/>
  <c r="M48" i="1"/>
  <c r="L48" i="1"/>
  <c r="Q48" i="1" s="1"/>
  <c r="M47" i="1"/>
  <c r="L47" i="1"/>
  <c r="Q47" i="1" s="1"/>
  <c r="Q46" i="1"/>
  <c r="M46" i="1"/>
  <c r="L46" i="1"/>
  <c r="M45" i="1"/>
  <c r="Q45" i="1" s="1"/>
  <c r="L45" i="1"/>
  <c r="M44" i="1"/>
  <c r="L44" i="1"/>
  <c r="Q44" i="1" s="1"/>
  <c r="M43" i="1"/>
  <c r="L43" i="1"/>
  <c r="Q43" i="1" s="1"/>
  <c r="Q42" i="1"/>
  <c r="M42" i="1"/>
  <c r="L42" i="1"/>
  <c r="M41" i="1"/>
  <c r="Q41" i="1" s="1"/>
  <c r="L41" i="1"/>
  <c r="M40" i="1"/>
  <c r="L40" i="1"/>
  <c r="Q40" i="1" s="1"/>
  <c r="M39" i="1"/>
  <c r="L39" i="1"/>
  <c r="Q39" i="1" s="1"/>
  <c r="Q38" i="1"/>
  <c r="M38" i="1"/>
  <c r="L38" i="1"/>
  <c r="M37" i="1"/>
  <c r="Q37" i="1" s="1"/>
  <c r="L37" i="1"/>
  <c r="M36" i="1"/>
  <c r="L36" i="1"/>
  <c r="Q36" i="1" s="1"/>
  <c r="M35" i="1"/>
  <c r="L35" i="1"/>
  <c r="Q35" i="1" s="1"/>
  <c r="Q34" i="1"/>
  <c r="M34" i="1"/>
  <c r="L34" i="1"/>
  <c r="M33" i="1"/>
  <c r="Q33" i="1" s="1"/>
  <c r="L33" i="1"/>
  <c r="M32" i="1"/>
  <c r="L32" i="1"/>
  <c r="Q32" i="1" s="1"/>
  <c r="M31" i="1"/>
  <c r="L31" i="1"/>
  <c r="Q31" i="1" s="1"/>
  <c r="Q30" i="1"/>
  <c r="M30" i="1"/>
  <c r="L30" i="1"/>
  <c r="M29" i="1"/>
  <c r="Q29" i="1" s="1"/>
  <c r="L29" i="1"/>
  <c r="M28" i="1"/>
  <c r="L28" i="1"/>
  <c r="Q28" i="1" s="1"/>
  <c r="M27" i="1"/>
  <c r="L27" i="1"/>
  <c r="Q27" i="1" s="1"/>
  <c r="Q26" i="1"/>
  <c r="M26" i="1"/>
  <c r="L26" i="1"/>
  <c r="M25" i="1"/>
  <c r="Q25" i="1" s="1"/>
  <c r="L25" i="1"/>
  <c r="M24" i="1"/>
  <c r="L24" i="1"/>
  <c r="Q24" i="1" s="1"/>
  <c r="M23" i="1"/>
  <c r="L23" i="1"/>
  <c r="Q23" i="1" s="1"/>
  <c r="Q22" i="1"/>
  <c r="M22" i="1"/>
  <c r="L22" i="1"/>
  <c r="M21" i="1"/>
  <c r="Q21" i="1" s="1"/>
  <c r="L21" i="1"/>
  <c r="M20" i="1"/>
  <c r="L20" i="1"/>
  <c r="Q20" i="1" s="1"/>
  <c r="M19" i="1"/>
  <c r="L19" i="1"/>
  <c r="Q19" i="1" s="1"/>
  <c r="Q18" i="1"/>
  <c r="M18" i="1"/>
  <c r="L18" i="1"/>
  <c r="M17" i="1"/>
  <c r="Q17" i="1" s="1"/>
  <c r="L17" i="1"/>
  <c r="M16" i="1"/>
  <c r="L16" i="1"/>
  <c r="Q16" i="1" s="1"/>
  <c r="M15" i="1"/>
  <c r="L15" i="1"/>
  <c r="Q15" i="1" s="1"/>
  <c r="Q14" i="1"/>
  <c r="M14" i="1"/>
  <c r="L14" i="1"/>
  <c r="M13" i="1"/>
  <c r="Q13" i="1" s="1"/>
  <c r="L13" i="1"/>
  <c r="M12" i="1"/>
  <c r="L12" i="1"/>
  <c r="Q12" i="1" s="1"/>
  <c r="M11" i="1"/>
  <c r="L11" i="1"/>
  <c r="Q11" i="1" s="1"/>
  <c r="Q10" i="1"/>
  <c r="M10" i="1"/>
  <c r="L10" i="1"/>
  <c r="M9" i="1"/>
  <c r="Q9" i="1" s="1"/>
  <c r="L9" i="1"/>
  <c r="M8" i="1"/>
  <c r="L8" i="1"/>
  <c r="Q8" i="1" s="1"/>
  <c r="M7" i="1"/>
  <c r="L7" i="1"/>
  <c r="Q7" i="1" s="1"/>
  <c r="P6" i="1"/>
  <c r="O6" i="1"/>
  <c r="N6" i="1"/>
  <c r="M6" i="1"/>
  <c r="K6" i="1"/>
  <c r="J6" i="1"/>
  <c r="I6" i="1"/>
  <c r="H6" i="1"/>
  <c r="G6" i="1"/>
  <c r="F6" i="1"/>
  <c r="E6" i="1"/>
  <c r="D6" i="1"/>
  <c r="C6" i="1"/>
  <c r="B6" i="1"/>
  <c r="Q5" i="1"/>
  <c r="M5" i="1"/>
  <c r="L6" i="1" l="1"/>
  <c r="Q6" i="1" s="1"/>
</calcChain>
</file>

<file path=xl/sharedStrings.xml><?xml version="1.0" encoding="utf-8"?>
<sst xmlns="http://schemas.openxmlformats.org/spreadsheetml/2006/main" count="134" uniqueCount="132">
  <si>
    <t>* - данные, указанные в письме МК РФ от 22.05.2019г. № 190-01.1-39-ОЯ</t>
  </si>
  <si>
    <t>Библиотеки</t>
  </si>
  <si>
    <t xml:space="preserve">КДУ </t>
  </si>
  <si>
    <t>КДУ</t>
  </si>
  <si>
    <t>Театры</t>
  </si>
  <si>
    <t>Музеи</t>
  </si>
  <si>
    <t>Зоопарки</t>
  </si>
  <si>
    <t>Концерты</t>
  </si>
  <si>
    <t>ПКиО</t>
  </si>
  <si>
    <t>ДШИ</t>
  </si>
  <si>
    <t>Всего по НК и 1-ДШИ
(ГИВЦ*)</t>
  </si>
  <si>
    <t>Цирки, тыс. чел.</t>
  </si>
  <si>
    <t>В том числе:</t>
  </si>
  <si>
    <t>Кино, тыс. чел. 
(Фонд кино*)</t>
  </si>
  <si>
    <t>Число посещений библиотек, тыс. ед.</t>
  </si>
  <si>
    <t>Число участников клубных формирований, тыс. чел.</t>
  </si>
  <si>
    <t>Число посещений культурно-массовых мероприятий на платной основе, тыс. чел.</t>
  </si>
  <si>
    <t>Число посещений спецтранспорта (передвижные УКД), тыс. чел.</t>
  </si>
  <si>
    <t>Число зрителей, тыс. чел.</t>
  </si>
  <si>
    <t>Число посещений, тыс. чел.</t>
  </si>
  <si>
    <t>Число посещений, тыс. ед.</t>
  </si>
  <si>
    <t>Число посетителей на мероприятиях на платной основе, чел.</t>
  </si>
  <si>
    <t>Учащихся на начало учебного года 2017-2018, тыс. чел.</t>
  </si>
  <si>
    <t xml:space="preserve">
Росгосцирк*</t>
  </si>
  <si>
    <t xml:space="preserve">
Цирки  МК РФ*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</si>
  <si>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</si>
  <si>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</si>
  <si>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</si>
  <si>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</si>
  <si>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</si>
  <si>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</si>
  <si>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</si>
  <si>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</si>
  <si>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</si>
  <si>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</si>
  <si>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</si>
  <si>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</si>
  <si>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</si>
  <si>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122</t>
  </si>
  <si>
    <t>123</t>
  </si>
  <si>
    <t>13</t>
  </si>
  <si>
    <t>14</t>
  </si>
  <si>
    <t>Сторонние площадки Росгосцирк</t>
  </si>
  <si>
    <t>Всего по Российской Федерации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</si>
  <si>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</si>
  <si>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</si>
  <si>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</si>
  <si>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</si>
  <si>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</si>
  <si>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</si>
  <si>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</si>
  <si>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</si>
  <si>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</si>
  <si>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</si>
  <si>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</si>
  <si>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</si>
  <si>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</si>
  <si>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</si>
  <si>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</si>
  <si>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</si>
  <si>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</si>
  <si>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г.Москва</t>
  </si>
  <si>
    <t>Респ. Карелия</t>
  </si>
  <si>
    <t>Респ. Коми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</si>
  <si>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</si>
  <si>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</si>
  <si>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</si>
  <si>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</si>
  <si>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</si>
  <si>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</si>
  <si>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</si>
  <si>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Ненецкий а.о.</t>
  </si>
  <si>
    <t>г.Санкт-Петербург</t>
  </si>
  <si>
    <t>Респ. Адыгея</t>
  </si>
  <si>
    <t>Респ. Калмыкия</t>
  </si>
  <si>
    <t>Респ. Крым</t>
  </si>
  <si>
    <t>Краснодарский край</t>
  </si>
  <si>
    <t>Астраханская обл.</t>
  </si>
  <si>
    <t>Волгоградская обл.</t>
  </si>
  <si>
    <t>Ростовская обл.</t>
  </si>
  <si>
    <t>г.Севастополь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</si>
  <si>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</si>
  <si>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</si>
  <si>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</si>
  <si>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</si>
  <si>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Респ.Северная Осетия-Алания</t>
  </si>
  <si>
    <t>Чеченская Респ.</t>
  </si>
  <si>
    <t>Ставропольский край</t>
  </si>
  <si>
    <t>Респ.Башкортостан</t>
  </si>
  <si>
    <t>Респ. Марий Эл</t>
  </si>
  <si>
    <t>Респ. Мордовия</t>
  </si>
  <si>
    <t>Респ. Татарстан</t>
  </si>
  <si>
    <t>Удмуртская Респ.</t>
  </si>
  <si>
    <t>Чувашская Респ.</t>
  </si>
  <si>
    <t>Пермский край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</si>
  <si>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</si>
  <si>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</si>
  <si>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</si>
  <si>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</si>
  <si>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</si>
  <si>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</si>
  <si>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</si>
  <si>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</si>
  <si>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</si>
  <si>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</si>
  <si>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Челябинская обл.</t>
  </si>
  <si>
    <t>Ханты-Мансийский а.о-Югра</t>
  </si>
  <si>
    <t>Ямало-Ненецкий а.о.</t>
  </si>
  <si>
    <t>Респ. Алтай</t>
  </si>
  <si>
    <t>Респ. Бурятия</t>
  </si>
  <si>
    <t>Респ. Тыва</t>
  </si>
  <si>
    <t>Респ. Хакасия</t>
  </si>
  <si>
    <t>Алтайский край</t>
  </si>
  <si>
    <t>Забайкальский край</t>
  </si>
  <si>
    <t>Красноярский край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</si>
  <si>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</si>
  <si>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</si>
  <si>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</si>
  <si>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</si>
  <si>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</si>
  <si>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Респ. Саха (Якутия)</t>
  </si>
  <si>
    <t>Камчатский край</t>
  </si>
  <si>
    <t>Приморский край</t>
  </si>
  <si>
    <t>Хабаровский край</t>
  </si>
  <si>
    <t>Амурская обл.</t>
  </si>
  <si>
    <t>Магаданская обл.</t>
  </si>
  <si>
    <t>Сахалинская обл.</t>
  </si>
  <si>
    <t>Чукотский а.о.</t>
  </si>
  <si>
    <t>Еврейская авт.обл.</t>
  </si>
  <si>
    <t>ВСЕГО*</t>
  </si>
  <si>
    <t>Регионы</t>
  </si>
  <si>
    <t>Базовые значения по видам организаций культуры 2017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</si>
</sst>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2">
    <xf numFmtId="0" fontId="0" fillId="0" borderId="0" xfId="0"/>
    <xf numFmtId="0" fontId="0" fillId="0" borderId="0" xfId="0" applyBorder="1"/>
    <xf numFmtId="164" fontId="5" fillId="0" borderId="3" xfId="2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3" borderId="9" xfId="0" quotePrefix="1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6" fillId="0" borderId="10" xfId="0" quotePrefix="1" applyNumberFormat="1" applyFont="1" applyFill="1" applyBorder="1" applyAlignment="1">
      <alignment horizontal="center" vertical="center" wrapText="1"/>
    </xf>
    <xf numFmtId="0" fontId="7" fillId="5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/>
    <xf numFmtId="0" fontId="8" fillId="6" borderId="0" xfId="0" applyNumberFormat="1" applyFont="1" applyFill="1" applyBorder="1"/>
    <xf numFmtId="0" fontId="9" fillId="7" borderId="5" xfId="1" applyFont="1" applyFill="1" applyBorder="1" applyAlignment="1">
      <alignment horizontal="left" vertical="center" wrapText="1"/>
    </xf>
    <xf numFmtId="164" fontId="5" fillId="7" borderId="3" xfId="0" applyNumberFormat="1" applyFont="1" applyFill="1" applyBorder="1"/>
    <xf numFmtId="164" fontId="5" fillId="7" borderId="4" xfId="0" applyNumberFormat="1" applyFont="1" applyFill="1" applyBorder="1"/>
    <xf numFmtId="164" fontId="5" fillId="7" borderId="7" xfId="0" applyNumberFormat="1" applyFont="1" applyFill="1" applyBorder="1"/>
    <xf numFmtId="0" fontId="10" fillId="7" borderId="0" xfId="0" applyFont="1" applyFill="1" applyBorder="1"/>
    <xf numFmtId="0" fontId="3" fillId="0" borderId="5" xfId="1" applyFont="1" applyFill="1" applyBorder="1"/>
    <xf numFmtId="164" fontId="11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" xfId="0" applyNumberFormat="1" applyFont="1" applyFill="1" applyBorder="1"/>
    <xf numFmtId="164" fontId="3" fillId="3" borderId="9" xfId="0" applyNumberFormat="1" applyFont="1" applyFill="1" applyBorder="1"/>
    <xf numFmtId="164" fontId="3" fillId="4" borderId="3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/>
    <xf numFmtId="164" fontId="3" fillId="5" borderId="12" xfId="0" applyNumberFormat="1" applyFont="1" applyFill="1" applyBorder="1" applyAlignment="1">
      <alignment horizontal="right" vertical="center"/>
    </xf>
    <xf numFmtId="0" fontId="12" fillId="0" borderId="0" xfId="1" applyFont="1" applyFill="1" applyBorder="1"/>
    <xf numFmtId="164" fontId="1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164" fontId="1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3" borderId="0" xfId="0" applyNumberFormat="1" applyFont="1" applyFill="1" applyBorder="1"/>
    <xf numFmtId="164" fontId="13" fillId="4" borderId="0" xfId="0" applyNumberFormat="1" applyFont="1" applyFill="1" applyBorder="1"/>
    <xf numFmtId="164" fontId="13" fillId="5" borderId="13" xfId="0" applyNumberFormat="1" applyFont="1" applyFill="1" applyBorder="1"/>
    <xf numFmtId="0" fontId="3" fillId="8" borderId="5" xfId="1" applyFont="1" applyFill="1" applyBorder="1"/>
    <xf numFmtId="164" fontId="3" fillId="8" borderId="3" xfId="0" quotePrefix="1" applyNumberFormat="1" applyFont="1" applyFill="1" applyBorder="1" applyAlignment="1">
      <alignment horizontal="right"/>
    </xf>
    <xf numFmtId="164" fontId="3" fillId="8" borderId="3" xfId="0" applyNumberFormat="1" applyFont="1" applyFill="1" applyBorder="1" applyAlignment="1">
      <alignment horizontal="right" vertical="center"/>
    </xf>
    <xf numFmtId="164" fontId="3" fillId="8" borderId="3" xfId="0" quotePrefix="1" applyNumberFormat="1" applyFont="1" applyFill="1" applyBorder="1" applyAlignment="1">
      <alignment horizontal="right" vertical="center"/>
    </xf>
    <xf numFmtId="164" fontId="3" fillId="8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8" borderId="3" xfId="0" applyNumberFormat="1" applyFont="1" applyFill="1" applyBorder="1" applyAlignment="1">
      <alignment horizontal="center" vertical="center" wrapText="1"/>
    </xf>
    <xf numFmtId="164" fontId="3" fillId="8" borderId="3" xfId="0" quotePrefix="1" applyNumberFormat="1" applyFont="1" applyFill="1" applyBorder="1" applyAlignment="1">
      <alignment horizontal="center" vertical="center" wrapText="1"/>
    </xf>
    <xf numFmtId="164" fontId="3" fillId="8" borderId="9" xfId="0" applyNumberFormat="1" applyFont="1" applyFill="1" applyBorder="1" applyAlignment="1">
      <alignment horizontal="right" vertical="center" wrapText="1"/>
    </xf>
    <xf numFmtId="164" fontId="3" fillId="8" borderId="3" xfId="0" quotePrefix="1" applyNumberFormat="1" applyFont="1" applyFill="1" applyBorder="1" applyAlignment="1">
      <alignment horizontal="right" vertical="center" wrapText="1"/>
    </xf>
    <xf numFmtId="164" fontId="3" fillId="8" borderId="4" xfId="0" quotePrefix="1" applyNumberFormat="1" applyFont="1" applyFill="1" applyBorder="1" applyAlignment="1">
      <alignment horizontal="right" vertical="center" wrapText="1"/>
    </xf>
    <xf numFmtId="164" fontId="3" fillId="8" borderId="1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4" borderId="4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5" borderId="6" xfId="0" applyNumberFormat="1" applyFont="1" applyFill="1" applyBorder="1" applyAlignment="1">
      <alignment horizontal="center" vertical="top" wrapText="1"/>
    </xf>
    <xf numFmtId="164" fontId="5" fillId="5" borderId="7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4" formatCode="#,##0.0"/>
      <fill>
        <patternFill patternType="none">
          <fgColor indexed="64"/>
          <bgColor theme="9" tint="0.79998168889431442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4" formatCode="#,##0.0"/>
      <fill>
        <patternFill patternType="none">
          <fgColor indexed="64"/>
          <bgColor auto="1"/>
        </patternFill>
      </fill>
      <border outline="0"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4" formatCode="#,##0.0"/>
      <fill>
        <patternFill patternType="none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4" formatCode="#,##0.0"/>
      <fill>
        <patternFill patternType="none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.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Q91" totalsRowShown="0" headerRowDxfId="20" dataDxfId="18" headerRowBorderDxfId="19" tableBorderDxfId="17">
  <autoFilter ref="A4:Q91"/>
  <tableColumns count="17">
    <tableColumn id="1" name="А" dataDxfId="16"/>
    <tableColumn id="2" name="1" dataDxfId="15"/>
    <tableColumn id="3" name="2" dataDxfId="14"/>
    <tableColumn id="4" name="3" dataDxfId="13"/>
    <tableColumn id="5" name="4" dataDxfId="12"/>
    <tableColumn id="6" name="5" dataDxfId="11"/>
    <tableColumn id="7" name="6" dataDxfId="10"/>
    <tableColumn id="8" name="7" dataDxfId="9"/>
    <tableColumn id="9" name="8" dataDxfId="8"/>
    <tableColumn id="10" name="9" dataDxfId="7"/>
    <tableColumn id="11" name="10" dataDxfId="6"/>
    <tableColumn id="12" name="11" dataDxfId="5">
      <calculatedColumnFormula>B5+C5+D5+E5+F5+G5+K5+H5+I5+J5</calculatedColumnFormula>
    </tableColumn>
    <tableColumn id="13" name="12" dataDxfId="4"/>
    <tableColumn id="16" name="122" dataDxfId="3"/>
    <tableColumn id="17" name="123" dataDxfId="2"/>
    <tableColumn id="14" name="13" dataDxfId="1"/>
    <tableColumn id="15" name="14" dataDxfId="0">
      <calculatedColumnFormula>L5+M5+P5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91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:A3"/>
    </sheetView>
  </sheetViews>
  <sheetFormatPr defaultRowHeight="15" x14ac:dyDescent="0.25"/>
  <cols>
    <col min="1" max="1" width="40.5703125" style="32" customWidth="1"/>
    <col min="2" max="3" width="13" style="33" customWidth="1"/>
    <col min="4" max="4" width="14.7109375" style="33" customWidth="1"/>
    <col min="5" max="5" width="13.28515625" style="34" customWidth="1"/>
    <col min="6" max="9" width="13" style="35" customWidth="1"/>
    <col min="10" max="10" width="13" style="36" customWidth="1"/>
    <col min="11" max="11" width="13" style="37" customWidth="1"/>
    <col min="12" max="12" width="10.28515625" style="38" customWidth="1"/>
    <col min="13" max="13" width="9.28515625" style="36" bestFit="1" customWidth="1"/>
    <col min="14" max="14" width="11.7109375" style="39" customWidth="1"/>
    <col min="15" max="15" width="10" style="39" customWidth="1"/>
    <col min="16" max="16" width="9.28515625" style="36" bestFit="1" customWidth="1"/>
    <col min="17" max="17" width="10.140625" style="40" bestFit="1" customWidth="1"/>
    <col min="18" max="16384" width="9.140625" style="1"/>
  </cols>
  <sheetData>
    <row r="1" spans="1:17" ht="22.5" customHeight="1" thickBot="1" x14ac:dyDescent="0.35">
      <c r="A1" s="52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 t="s">
        <v>0</v>
      </c>
      <c r="M1" s="53"/>
      <c r="N1" s="53"/>
      <c r="O1" s="53"/>
      <c r="P1" s="53"/>
      <c r="Q1" s="54"/>
    </row>
    <row r="2" spans="1:17" s="3" customFormat="1" ht="15" customHeight="1" x14ac:dyDescent="0.25">
      <c r="A2" s="55" t="s">
        <v>130</v>
      </c>
      <c r="B2" s="2" t="s">
        <v>1</v>
      </c>
      <c r="C2" s="2" t="s">
        <v>2</v>
      </c>
      <c r="D2" s="2" t="s">
        <v>3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56" t="s">
        <v>10</v>
      </c>
      <c r="M2" s="55" t="s">
        <v>11</v>
      </c>
      <c r="N2" s="57" t="s">
        <v>12</v>
      </c>
      <c r="O2" s="58"/>
      <c r="P2" s="59" t="s">
        <v>13</v>
      </c>
      <c r="Q2" s="60" t="s">
        <v>129</v>
      </c>
    </row>
    <row r="3" spans="1:17" s="3" customFormat="1" ht="89.25" x14ac:dyDescent="0.25">
      <c r="A3" s="55"/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18</v>
      </c>
      <c r="J3" s="2" t="s">
        <v>21</v>
      </c>
      <c r="K3" s="2" t="s">
        <v>22</v>
      </c>
      <c r="L3" s="56"/>
      <c r="M3" s="55"/>
      <c r="N3" s="4" t="s">
        <v>23</v>
      </c>
      <c r="O3" s="4" t="s">
        <v>24</v>
      </c>
      <c r="P3" s="59"/>
      <c r="Q3" s="61"/>
    </row>
    <row r="4" spans="1:17" s="12" customFormat="1" ht="10.5" customHeight="1" x14ac:dyDescent="0.25">
      <c r="A4" s="5" t="s">
        <v>25</v>
      </c>
      <c r="B4" s="6" t="s">
        <v>26</v>
      </c>
      <c r="C4" s="7" t="s">
        <v>27</v>
      </c>
      <c r="D4" s="6" t="s">
        <v>28</v>
      </c>
      <c r="E4" s="7" t="s">
        <v>29</v>
      </c>
      <c r="F4" s="6" t="s">
        <v>30</v>
      </c>
      <c r="G4" s="7" t="s">
        <v>31</v>
      </c>
      <c r="H4" s="6" t="s">
        <v>32</v>
      </c>
      <c r="I4" s="7" t="s">
        <v>33</v>
      </c>
      <c r="J4" s="6" t="s">
        <v>34</v>
      </c>
      <c r="K4" s="7" t="s">
        <v>35</v>
      </c>
      <c r="L4" s="8" t="s">
        <v>36</v>
      </c>
      <c r="M4" s="7" t="s">
        <v>37</v>
      </c>
      <c r="N4" s="9" t="s">
        <v>38</v>
      </c>
      <c r="O4" s="9" t="s">
        <v>39</v>
      </c>
      <c r="P4" s="10" t="s">
        <v>40</v>
      </c>
      <c r="Q4" s="11" t="s">
        <v>41</v>
      </c>
    </row>
    <row r="5" spans="1:17" s="13" customFormat="1" x14ac:dyDescent="0.25">
      <c r="A5" s="41" t="s">
        <v>42</v>
      </c>
      <c r="B5" s="42"/>
      <c r="C5" s="43"/>
      <c r="D5" s="44"/>
      <c r="E5" s="43"/>
      <c r="F5" s="42"/>
      <c r="G5" s="45"/>
      <c r="H5" s="44"/>
      <c r="I5" s="46"/>
      <c r="J5" s="44"/>
      <c r="K5" s="43"/>
      <c r="L5" s="47"/>
      <c r="M5" s="48">
        <f>Таблица1[[#This Row],[122]]+Таблица1[[#This Row],[123]]</f>
        <v>1189</v>
      </c>
      <c r="N5" s="49">
        <v>1189</v>
      </c>
      <c r="O5" s="49"/>
      <c r="P5" s="50"/>
      <c r="Q5" s="51">
        <f t="shared" ref="Q5:Q36" si="0">L5+M5+P5</f>
        <v>1189</v>
      </c>
    </row>
    <row r="6" spans="1:17" s="18" customFormat="1" ht="12.75" x14ac:dyDescent="0.2">
      <c r="A6" s="14" t="s">
        <v>43</v>
      </c>
      <c r="B6" s="15">
        <f t="shared" ref="B6:L6" si="1">SUM(B7:B91)</f>
        <v>414560.19599999982</v>
      </c>
      <c r="C6" s="15">
        <f t="shared" si="1"/>
        <v>6128.4480000000012</v>
      </c>
      <c r="D6" s="15">
        <f t="shared" si="1"/>
        <v>106236.69200000002</v>
      </c>
      <c r="E6" s="15">
        <f t="shared" si="1"/>
        <v>632.70699999999999</v>
      </c>
      <c r="F6" s="15">
        <f t="shared" si="1"/>
        <v>38836.600000000006</v>
      </c>
      <c r="G6" s="15">
        <f t="shared" si="1"/>
        <v>113547.00000000001</v>
      </c>
      <c r="H6" s="15">
        <f t="shared" si="1"/>
        <v>8519.1999999999989</v>
      </c>
      <c r="I6" s="15">
        <f t="shared" si="1"/>
        <v>22308.499999999993</v>
      </c>
      <c r="J6" s="15">
        <f t="shared" si="1"/>
        <v>1833.6909999999998</v>
      </c>
      <c r="K6" s="15">
        <f t="shared" si="1"/>
        <v>1596.4100000000008</v>
      </c>
      <c r="L6" s="15">
        <f t="shared" si="1"/>
        <v>714199.44399999978</v>
      </c>
      <c r="M6" s="15">
        <f>SUM(M7:M91)+M5</f>
        <v>5736.1959999999999</v>
      </c>
      <c r="N6" s="15">
        <f>SUM(N7:N91)+N5</f>
        <v>4512.8959999999997</v>
      </c>
      <c r="O6" s="15">
        <f>SUM(O7:O91)</f>
        <v>1223.3</v>
      </c>
      <c r="P6" s="16">
        <f>SUM(P7:P91)</f>
        <v>54712.799999999996</v>
      </c>
      <c r="Q6" s="17">
        <f t="shared" si="0"/>
        <v>774648.43999999983</v>
      </c>
    </row>
    <row r="7" spans="1:17" x14ac:dyDescent="0.25">
      <c r="A7" s="19" t="s">
        <v>44</v>
      </c>
      <c r="B7" s="20">
        <v>7633.433</v>
      </c>
      <c r="C7" s="21">
        <v>180.55699999999999</v>
      </c>
      <c r="D7" s="21">
        <v>3493.9380000000001</v>
      </c>
      <c r="E7" s="22">
        <v>0</v>
      </c>
      <c r="F7" s="23">
        <v>221.4</v>
      </c>
      <c r="G7" s="24">
        <v>1067.3</v>
      </c>
      <c r="H7" s="25">
        <v>69</v>
      </c>
      <c r="I7" s="25">
        <v>330.2</v>
      </c>
      <c r="J7" s="22">
        <v>140.208</v>
      </c>
      <c r="K7" s="22">
        <v>25.262</v>
      </c>
      <c r="L7" s="26">
        <f t="shared" ref="L7:L38" si="2">B7+C7+D7+E7+F7+G7+K7+H7+I7+J7</f>
        <v>13161.298000000001</v>
      </c>
      <c r="M7" s="22">
        <f>Таблица1[[#This Row],[122]]+Таблица1[[#This Row],[123]]</f>
        <v>0</v>
      </c>
      <c r="N7" s="27">
        <v>0</v>
      </c>
      <c r="O7" s="27">
        <v>0</v>
      </c>
      <c r="P7" s="28">
        <v>609.6</v>
      </c>
      <c r="Q7" s="29">
        <f t="shared" si="0"/>
        <v>13770.898000000001</v>
      </c>
    </row>
    <row r="8" spans="1:17" x14ac:dyDescent="0.25">
      <c r="A8" s="19" t="s">
        <v>45</v>
      </c>
      <c r="B8" s="20">
        <v>4142.7049999999999</v>
      </c>
      <c r="C8" s="21">
        <v>54</v>
      </c>
      <c r="D8" s="21">
        <v>740.47500000000002</v>
      </c>
      <c r="E8" s="22">
        <v>0</v>
      </c>
      <c r="F8" s="23">
        <v>207</v>
      </c>
      <c r="G8" s="24">
        <v>955.7</v>
      </c>
      <c r="H8" s="21">
        <v>0</v>
      </c>
      <c r="I8" s="25">
        <v>398.8</v>
      </c>
      <c r="J8" s="22">
        <v>10.276999999999999</v>
      </c>
      <c r="K8" s="22">
        <v>15.032</v>
      </c>
      <c r="L8" s="30">
        <f t="shared" si="2"/>
        <v>6523.9890000000005</v>
      </c>
      <c r="M8" s="22">
        <f>Таблица1[[#This Row],[122]]+Таблица1[[#This Row],[123]]</f>
        <v>85.486000000000004</v>
      </c>
      <c r="N8" s="27">
        <v>85.486000000000004</v>
      </c>
      <c r="O8" s="27">
        <v>0</v>
      </c>
      <c r="P8" s="28">
        <v>292.8</v>
      </c>
      <c r="Q8" s="29">
        <f t="shared" si="0"/>
        <v>6902.2750000000005</v>
      </c>
    </row>
    <row r="9" spans="1:17" x14ac:dyDescent="0.25">
      <c r="A9" s="19" t="s">
        <v>46</v>
      </c>
      <c r="B9" s="20">
        <v>4266.4219999999996</v>
      </c>
      <c r="C9" s="21">
        <v>79.891000000000005</v>
      </c>
      <c r="D9" s="21">
        <v>1122.3219999999999</v>
      </c>
      <c r="E9" s="22">
        <v>2.2679999999999998</v>
      </c>
      <c r="F9" s="23">
        <v>208.4</v>
      </c>
      <c r="G9" s="24">
        <v>1539.1</v>
      </c>
      <c r="H9" s="21">
        <v>0</v>
      </c>
      <c r="I9" s="25">
        <v>319.8</v>
      </c>
      <c r="J9" s="22">
        <v>31.72</v>
      </c>
      <c r="K9" s="22">
        <v>19.347000000000001</v>
      </c>
      <c r="L9" s="30">
        <f t="shared" si="2"/>
        <v>7589.2699999999986</v>
      </c>
      <c r="M9" s="22">
        <f>Таблица1[[#This Row],[122]]+Таблица1[[#This Row],[123]]</f>
        <v>0</v>
      </c>
      <c r="N9" s="27">
        <v>0</v>
      </c>
      <c r="O9" s="27">
        <v>0</v>
      </c>
      <c r="P9" s="28">
        <v>377</v>
      </c>
      <c r="Q9" s="29">
        <f t="shared" si="0"/>
        <v>7966.2699999999986</v>
      </c>
    </row>
    <row r="10" spans="1:17" x14ac:dyDescent="0.25">
      <c r="A10" s="19" t="s">
        <v>47</v>
      </c>
      <c r="B10" s="20">
        <v>4191.1530000000002</v>
      </c>
      <c r="C10" s="21">
        <v>83.751999999999995</v>
      </c>
      <c r="D10" s="21">
        <v>911.524</v>
      </c>
      <c r="E10" s="22">
        <v>1.3520000000000001</v>
      </c>
      <c r="F10" s="23">
        <v>377.5</v>
      </c>
      <c r="G10" s="24">
        <v>664.7</v>
      </c>
      <c r="H10" s="25">
        <v>171</v>
      </c>
      <c r="I10" s="25">
        <v>191.8</v>
      </c>
      <c r="J10" s="22">
        <v>16.286999999999999</v>
      </c>
      <c r="K10" s="22">
        <v>27.518999999999998</v>
      </c>
      <c r="L10" s="30">
        <f t="shared" si="2"/>
        <v>6636.5870000000014</v>
      </c>
      <c r="M10" s="22">
        <f>Таблица1[[#This Row],[122]]+Таблица1[[#This Row],[123]]</f>
        <v>113.577</v>
      </c>
      <c r="N10" s="27">
        <v>113.577</v>
      </c>
      <c r="O10" s="27">
        <v>0</v>
      </c>
      <c r="P10" s="28">
        <v>963.3</v>
      </c>
      <c r="Q10" s="29">
        <f t="shared" si="0"/>
        <v>7713.4640000000018</v>
      </c>
    </row>
    <row r="11" spans="1:17" x14ac:dyDescent="0.25">
      <c r="A11" s="19" t="s">
        <v>48</v>
      </c>
      <c r="B11" s="20">
        <v>2361.473</v>
      </c>
      <c r="C11" s="21">
        <v>52.21</v>
      </c>
      <c r="D11" s="21">
        <v>361.89800000000002</v>
      </c>
      <c r="E11" s="22">
        <v>10.224</v>
      </c>
      <c r="F11" s="23">
        <v>260.2</v>
      </c>
      <c r="G11" s="24">
        <v>432.2</v>
      </c>
      <c r="H11" s="25">
        <v>64.7</v>
      </c>
      <c r="I11" s="25">
        <v>67.3</v>
      </c>
      <c r="J11" s="22">
        <v>0</v>
      </c>
      <c r="K11" s="22">
        <v>8.5220000000000002</v>
      </c>
      <c r="L11" s="30">
        <f t="shared" si="2"/>
        <v>3618.7269999999999</v>
      </c>
      <c r="M11" s="22">
        <f>Таблица1[[#This Row],[122]]+Таблица1[[#This Row],[123]]</f>
        <v>77.805999999999997</v>
      </c>
      <c r="N11" s="27">
        <v>77.805999999999997</v>
      </c>
      <c r="O11" s="27">
        <v>0</v>
      </c>
      <c r="P11" s="28">
        <v>281.39999999999998</v>
      </c>
      <c r="Q11" s="29">
        <f t="shared" si="0"/>
        <v>3977.933</v>
      </c>
    </row>
    <row r="12" spans="1:17" x14ac:dyDescent="0.25">
      <c r="A12" s="19" t="s">
        <v>49</v>
      </c>
      <c r="B12" s="20">
        <v>3244.4110000000001</v>
      </c>
      <c r="C12" s="21">
        <v>47.649000000000001</v>
      </c>
      <c r="D12" s="21">
        <v>302.78699999999998</v>
      </c>
      <c r="E12" s="22">
        <v>6.9749999999999996</v>
      </c>
      <c r="F12" s="23">
        <v>195</v>
      </c>
      <c r="G12" s="24">
        <v>743.7</v>
      </c>
      <c r="H12" s="21">
        <v>0</v>
      </c>
      <c r="I12" s="25">
        <v>100.4</v>
      </c>
      <c r="J12" s="22">
        <v>0</v>
      </c>
      <c r="K12" s="22">
        <v>17.86</v>
      </c>
      <c r="L12" s="30">
        <f t="shared" si="2"/>
        <v>4658.7819999999992</v>
      </c>
      <c r="M12" s="22">
        <f>Таблица1[[#This Row],[122]]+Таблица1[[#This Row],[123]]</f>
        <v>0</v>
      </c>
      <c r="N12" s="27">
        <v>0</v>
      </c>
      <c r="O12" s="27">
        <v>0</v>
      </c>
      <c r="P12" s="28">
        <v>305.5</v>
      </c>
      <c r="Q12" s="29">
        <f t="shared" si="0"/>
        <v>4964.2819999999992</v>
      </c>
    </row>
    <row r="13" spans="1:17" x14ac:dyDescent="0.25">
      <c r="A13" s="19" t="s">
        <v>50</v>
      </c>
      <c r="B13" s="20">
        <v>3076.797</v>
      </c>
      <c r="C13" s="21">
        <v>50.195</v>
      </c>
      <c r="D13" s="21">
        <v>594.17200000000003</v>
      </c>
      <c r="E13" s="22">
        <v>2.8929999999999998</v>
      </c>
      <c r="F13" s="23">
        <v>218.8</v>
      </c>
      <c r="G13" s="24">
        <v>438</v>
      </c>
      <c r="H13" s="25">
        <v>87.4</v>
      </c>
      <c r="I13" s="25">
        <v>329.7</v>
      </c>
      <c r="J13" s="22">
        <v>2.1</v>
      </c>
      <c r="K13" s="22">
        <v>10.275</v>
      </c>
      <c r="L13" s="30">
        <f t="shared" si="2"/>
        <v>4810.3319999999994</v>
      </c>
      <c r="M13" s="22">
        <f>Таблица1[[#This Row],[122]]+Таблица1[[#This Row],[123]]</f>
        <v>50.252000000000002</v>
      </c>
      <c r="N13" s="27">
        <v>50.252000000000002</v>
      </c>
      <c r="O13" s="27">
        <v>0</v>
      </c>
      <c r="P13" s="28">
        <v>251.9</v>
      </c>
      <c r="Q13" s="29">
        <f t="shared" si="0"/>
        <v>5112.4839999999995</v>
      </c>
    </row>
    <row r="14" spans="1:17" x14ac:dyDescent="0.25">
      <c r="A14" s="19" t="s">
        <v>51</v>
      </c>
      <c r="B14" s="20">
        <v>4641.41</v>
      </c>
      <c r="C14" s="21">
        <v>59.945</v>
      </c>
      <c r="D14" s="21">
        <v>926.27300000000002</v>
      </c>
      <c r="E14" s="22">
        <v>0</v>
      </c>
      <c r="F14" s="23">
        <v>204.8</v>
      </c>
      <c r="G14" s="24">
        <v>489.4</v>
      </c>
      <c r="H14" s="21">
        <v>0</v>
      </c>
      <c r="I14" s="25">
        <v>177</v>
      </c>
      <c r="J14" s="22">
        <v>7.4050000000000002</v>
      </c>
      <c r="K14" s="22">
        <v>14.875999999999999</v>
      </c>
      <c r="L14" s="30">
        <f t="shared" si="2"/>
        <v>6521.1089999999995</v>
      </c>
      <c r="M14" s="22">
        <f>Таблица1[[#This Row],[122]]+Таблица1[[#This Row],[123]]</f>
        <v>115.151</v>
      </c>
      <c r="N14" s="27">
        <v>115.151</v>
      </c>
      <c r="O14" s="27">
        <v>0</v>
      </c>
      <c r="P14" s="28">
        <v>639</v>
      </c>
      <c r="Q14" s="29">
        <f t="shared" si="0"/>
        <v>7275.2599999999993</v>
      </c>
    </row>
    <row r="15" spans="1:17" x14ac:dyDescent="0.25">
      <c r="A15" s="19" t="s">
        <v>52</v>
      </c>
      <c r="B15" s="20">
        <v>3890.59</v>
      </c>
      <c r="C15" s="21">
        <v>74.58</v>
      </c>
      <c r="D15" s="21">
        <v>3567.105</v>
      </c>
      <c r="E15" s="22">
        <v>0</v>
      </c>
      <c r="F15" s="23">
        <v>178.8</v>
      </c>
      <c r="G15" s="24">
        <v>316.10000000000002</v>
      </c>
      <c r="H15" s="25">
        <v>217.5</v>
      </c>
      <c r="I15" s="25">
        <v>313</v>
      </c>
      <c r="J15" s="22">
        <v>44.106000000000002</v>
      </c>
      <c r="K15" s="22">
        <v>14.629</v>
      </c>
      <c r="L15" s="30">
        <f t="shared" si="2"/>
        <v>8616.41</v>
      </c>
      <c r="M15" s="22">
        <f>Таблица1[[#This Row],[122]]+Таблица1[[#This Row],[123]]</f>
        <v>0</v>
      </c>
      <c r="N15" s="27">
        <v>0</v>
      </c>
      <c r="O15" s="27">
        <v>0</v>
      </c>
      <c r="P15" s="28">
        <v>341.9</v>
      </c>
      <c r="Q15" s="29">
        <f t="shared" si="0"/>
        <v>8958.31</v>
      </c>
    </row>
    <row r="16" spans="1:17" x14ac:dyDescent="0.25">
      <c r="A16" s="19" t="s">
        <v>53</v>
      </c>
      <c r="B16" s="20">
        <v>11943.159</v>
      </c>
      <c r="C16" s="21">
        <v>319.29300000000001</v>
      </c>
      <c r="D16" s="21">
        <v>2255.7640000000001</v>
      </c>
      <c r="E16" s="22">
        <v>0.42</v>
      </c>
      <c r="F16" s="23">
        <v>1106.2</v>
      </c>
      <c r="G16" s="24">
        <v>4078.4</v>
      </c>
      <c r="H16" s="21">
        <v>0</v>
      </c>
      <c r="I16" s="25">
        <v>686</v>
      </c>
      <c r="J16" s="22">
        <v>26.295999999999999</v>
      </c>
      <c r="K16" s="22">
        <v>92.340999999999994</v>
      </c>
      <c r="L16" s="30">
        <f t="shared" si="2"/>
        <v>20507.873</v>
      </c>
      <c r="M16" s="22">
        <f>Таблица1[[#This Row],[122]]+Таблица1[[#This Row],[123]]</f>
        <v>0</v>
      </c>
      <c r="N16" s="27">
        <v>0</v>
      </c>
      <c r="O16" s="27">
        <v>0</v>
      </c>
      <c r="P16" s="28">
        <v>4091.2</v>
      </c>
      <c r="Q16" s="29">
        <f t="shared" si="0"/>
        <v>24599.073</v>
      </c>
    </row>
    <row r="17" spans="1:17" x14ac:dyDescent="0.25">
      <c r="A17" s="19" t="s">
        <v>54</v>
      </c>
      <c r="B17" s="20">
        <v>2501.933</v>
      </c>
      <c r="C17" s="21">
        <v>29.186</v>
      </c>
      <c r="D17" s="21">
        <v>242.97499999999999</v>
      </c>
      <c r="E17" s="22">
        <v>7.1529999999999996</v>
      </c>
      <c r="F17" s="23">
        <v>182.7</v>
      </c>
      <c r="G17" s="24">
        <v>306.60000000000002</v>
      </c>
      <c r="H17" s="21">
        <v>0</v>
      </c>
      <c r="I17" s="25">
        <v>65.7</v>
      </c>
      <c r="J17" s="22">
        <v>2.5539999999999998</v>
      </c>
      <c r="K17" s="22">
        <v>9.2040000000000006</v>
      </c>
      <c r="L17" s="30">
        <f t="shared" si="2"/>
        <v>3348.0049999999997</v>
      </c>
      <c r="M17" s="22">
        <f>Таблица1[[#This Row],[122]]+Таблица1[[#This Row],[123]]</f>
        <v>0</v>
      </c>
      <c r="N17" s="27">
        <v>0</v>
      </c>
      <c r="O17" s="27">
        <v>0</v>
      </c>
      <c r="P17" s="28">
        <v>246.2</v>
      </c>
      <c r="Q17" s="29">
        <f t="shared" si="0"/>
        <v>3594.2049999999995</v>
      </c>
    </row>
    <row r="18" spans="1:17" x14ac:dyDescent="0.25">
      <c r="A18" s="19" t="s">
        <v>55</v>
      </c>
      <c r="B18" s="20">
        <v>4314.4409999999998</v>
      </c>
      <c r="C18" s="21">
        <v>53.54</v>
      </c>
      <c r="D18" s="21">
        <v>689.83799999999997</v>
      </c>
      <c r="E18" s="22">
        <v>3.8580000000000001</v>
      </c>
      <c r="F18" s="23">
        <v>263.89999999999998</v>
      </c>
      <c r="G18" s="24">
        <v>785.3</v>
      </c>
      <c r="H18" s="21">
        <v>0</v>
      </c>
      <c r="I18" s="25">
        <v>103.8</v>
      </c>
      <c r="J18" s="22">
        <v>0</v>
      </c>
      <c r="K18" s="22">
        <v>14.404</v>
      </c>
      <c r="L18" s="30">
        <f t="shared" si="2"/>
        <v>6229.0810000000001</v>
      </c>
      <c r="M18" s="22">
        <f>Таблица1[[#This Row],[122]]+Таблица1[[#This Row],[123]]</f>
        <v>0</v>
      </c>
      <c r="N18" s="27">
        <v>0</v>
      </c>
      <c r="O18" s="27">
        <v>0</v>
      </c>
      <c r="P18" s="28">
        <v>566.6</v>
      </c>
      <c r="Q18" s="29">
        <f t="shared" si="0"/>
        <v>6795.6810000000005</v>
      </c>
    </row>
    <row r="19" spans="1:17" x14ac:dyDescent="0.25">
      <c r="A19" s="19" t="s">
        <v>56</v>
      </c>
      <c r="B19" s="20">
        <v>4298.558</v>
      </c>
      <c r="C19" s="21">
        <v>47.853999999999999</v>
      </c>
      <c r="D19" s="21">
        <v>656.2</v>
      </c>
      <c r="E19" s="22">
        <v>0.20799999999999999</v>
      </c>
      <c r="F19" s="23">
        <v>113.5</v>
      </c>
      <c r="G19" s="24">
        <v>558.20000000000005</v>
      </c>
      <c r="H19" s="21">
        <v>0</v>
      </c>
      <c r="I19" s="25">
        <v>46.7</v>
      </c>
      <c r="J19" s="22">
        <v>21.347000000000001</v>
      </c>
      <c r="K19" s="22">
        <v>13.079000000000001</v>
      </c>
      <c r="L19" s="30">
        <f t="shared" si="2"/>
        <v>5755.6459999999988</v>
      </c>
      <c r="M19" s="22">
        <f>Таблица1[[#This Row],[122]]+Таблица1[[#This Row],[123]]</f>
        <v>0</v>
      </c>
      <c r="N19" s="27">
        <v>0</v>
      </c>
      <c r="O19" s="27">
        <v>0</v>
      </c>
      <c r="P19" s="28">
        <v>262.10000000000002</v>
      </c>
      <c r="Q19" s="29">
        <f t="shared" si="0"/>
        <v>6017.7459999999992</v>
      </c>
    </row>
    <row r="20" spans="1:17" x14ac:dyDescent="0.25">
      <c r="A20" s="19" t="s">
        <v>57</v>
      </c>
      <c r="B20" s="20">
        <v>4239.7939999999999</v>
      </c>
      <c r="C20" s="21">
        <v>51.12</v>
      </c>
      <c r="D20" s="21">
        <v>805.14800000000002</v>
      </c>
      <c r="E20" s="22">
        <v>0</v>
      </c>
      <c r="F20" s="23">
        <v>222.3</v>
      </c>
      <c r="G20" s="24">
        <v>647.29999999999995</v>
      </c>
      <c r="H20" s="21">
        <v>0</v>
      </c>
      <c r="I20" s="25">
        <v>248.6</v>
      </c>
      <c r="J20" s="22">
        <v>0.49</v>
      </c>
      <c r="K20" s="22">
        <v>17.414999999999999</v>
      </c>
      <c r="L20" s="30">
        <f t="shared" si="2"/>
        <v>6232.1670000000004</v>
      </c>
      <c r="M20" s="22">
        <f>Таблица1[[#This Row],[122]]+Таблица1[[#This Row],[123]]</f>
        <v>0</v>
      </c>
      <c r="N20" s="27">
        <v>0</v>
      </c>
      <c r="O20" s="27">
        <v>0</v>
      </c>
      <c r="P20" s="28">
        <v>263.89999999999998</v>
      </c>
      <c r="Q20" s="29">
        <f t="shared" si="0"/>
        <v>6496.067</v>
      </c>
    </row>
    <row r="21" spans="1:17" x14ac:dyDescent="0.25">
      <c r="A21" s="19" t="s">
        <v>58</v>
      </c>
      <c r="B21" s="20">
        <v>5075.1220000000003</v>
      </c>
      <c r="C21" s="21">
        <v>64.936999999999998</v>
      </c>
      <c r="D21" s="21">
        <v>1044.0989999999999</v>
      </c>
      <c r="E21" s="22">
        <v>0</v>
      </c>
      <c r="F21" s="23">
        <v>307.39999999999998</v>
      </c>
      <c r="G21" s="24">
        <v>552.20000000000005</v>
      </c>
      <c r="H21" s="21">
        <v>0</v>
      </c>
      <c r="I21" s="25">
        <v>53.7</v>
      </c>
      <c r="J21" s="22">
        <v>0.112</v>
      </c>
      <c r="K21" s="22">
        <v>15.77</v>
      </c>
      <c r="L21" s="30">
        <f t="shared" si="2"/>
        <v>7113.34</v>
      </c>
      <c r="M21" s="22">
        <f>Таблица1[[#This Row],[122]]+Таблица1[[#This Row],[123]]</f>
        <v>96.731999999999999</v>
      </c>
      <c r="N21" s="27">
        <v>96.731999999999999</v>
      </c>
      <c r="O21" s="27">
        <v>0</v>
      </c>
      <c r="P21" s="28">
        <v>450.3</v>
      </c>
      <c r="Q21" s="29">
        <f t="shared" si="0"/>
        <v>7660.3720000000003</v>
      </c>
    </row>
    <row r="22" spans="1:17" x14ac:dyDescent="0.25">
      <c r="A22" s="19" t="s">
        <v>59</v>
      </c>
      <c r="B22" s="20">
        <v>3088.88</v>
      </c>
      <c r="C22" s="21">
        <v>39.167999999999999</v>
      </c>
      <c r="D22" s="21">
        <v>560.32899999999995</v>
      </c>
      <c r="E22" s="22">
        <v>6.3680000000000003</v>
      </c>
      <c r="F22" s="23">
        <v>305</v>
      </c>
      <c r="G22" s="24">
        <v>1647.1</v>
      </c>
      <c r="H22" s="25">
        <v>48</v>
      </c>
      <c r="I22" s="25">
        <v>277.60000000000002</v>
      </c>
      <c r="J22" s="22">
        <v>2.0539999999999998</v>
      </c>
      <c r="K22" s="22">
        <v>15.08</v>
      </c>
      <c r="L22" s="30">
        <f t="shared" si="2"/>
        <v>5989.5790000000006</v>
      </c>
      <c r="M22" s="22">
        <f>Таблица1[[#This Row],[122]]+Таблица1[[#This Row],[123]]</f>
        <v>133.541</v>
      </c>
      <c r="N22" s="27">
        <v>133.541</v>
      </c>
      <c r="O22" s="27">
        <v>0</v>
      </c>
      <c r="P22" s="28">
        <v>514.9</v>
      </c>
      <c r="Q22" s="29">
        <f t="shared" si="0"/>
        <v>6638.02</v>
      </c>
    </row>
    <row r="23" spans="1:17" x14ac:dyDescent="0.25">
      <c r="A23" s="19" t="s">
        <v>60</v>
      </c>
      <c r="B23" s="20">
        <v>2985.944</v>
      </c>
      <c r="C23" s="21">
        <v>64.242000000000004</v>
      </c>
      <c r="D23" s="21">
        <v>931.81299999999999</v>
      </c>
      <c r="E23" s="22">
        <v>0</v>
      </c>
      <c r="F23" s="23">
        <v>335.8</v>
      </c>
      <c r="G23" s="24">
        <v>2186.8000000000002</v>
      </c>
      <c r="H23" s="25">
        <v>296.39999999999998</v>
      </c>
      <c r="I23" s="25">
        <v>228.4</v>
      </c>
      <c r="J23" s="22">
        <v>0</v>
      </c>
      <c r="K23" s="22">
        <v>13.034000000000001</v>
      </c>
      <c r="L23" s="30">
        <f t="shared" si="2"/>
        <v>7042.4329999999991</v>
      </c>
      <c r="M23" s="22">
        <f>Таблица1[[#This Row],[122]]+Таблица1[[#This Row],[123]]</f>
        <v>85.997</v>
      </c>
      <c r="N23" s="27">
        <v>85.997</v>
      </c>
      <c r="O23" s="27">
        <v>0</v>
      </c>
      <c r="P23" s="28">
        <v>558.29999999999995</v>
      </c>
      <c r="Q23" s="29">
        <f t="shared" si="0"/>
        <v>7686.73</v>
      </c>
    </row>
    <row r="24" spans="1:17" x14ac:dyDescent="0.25">
      <c r="A24" s="19" t="s">
        <v>61</v>
      </c>
      <c r="B24" s="20">
        <v>12240.879000000001</v>
      </c>
      <c r="C24" s="21">
        <v>106.789</v>
      </c>
      <c r="D24" s="21">
        <v>696.47699999999998</v>
      </c>
      <c r="E24" s="22">
        <v>0</v>
      </c>
      <c r="F24" s="23">
        <v>8029.6</v>
      </c>
      <c r="G24" s="24">
        <v>20008.7</v>
      </c>
      <c r="H24" s="21">
        <v>0</v>
      </c>
      <c r="I24" s="25">
        <v>2324.1</v>
      </c>
      <c r="J24" s="22">
        <v>329.95800000000003</v>
      </c>
      <c r="K24" s="22">
        <v>70.956000000000003</v>
      </c>
      <c r="L24" s="30">
        <f t="shared" si="2"/>
        <v>43807.459000000003</v>
      </c>
      <c r="M24" s="22">
        <f>Таблица1[[#This Row],[122]]+Таблица1[[#This Row],[123]]</f>
        <v>620.798</v>
      </c>
      <c r="N24" s="27">
        <v>3.0979999999999999</v>
      </c>
      <c r="O24" s="27">
        <v>617.70000000000005</v>
      </c>
      <c r="P24" s="28">
        <v>6510.6</v>
      </c>
      <c r="Q24" s="29">
        <f t="shared" si="0"/>
        <v>50938.857000000004</v>
      </c>
    </row>
    <row r="25" spans="1:17" x14ac:dyDescent="0.25">
      <c r="A25" s="19" t="s">
        <v>62</v>
      </c>
      <c r="B25" s="20">
        <v>1453.893</v>
      </c>
      <c r="C25" s="21">
        <v>17.209</v>
      </c>
      <c r="D25" s="21">
        <v>347.375</v>
      </c>
      <c r="E25" s="22">
        <v>0</v>
      </c>
      <c r="F25" s="23">
        <v>151.1</v>
      </c>
      <c r="G25" s="24">
        <v>435.6</v>
      </c>
      <c r="H25" s="21">
        <v>0</v>
      </c>
      <c r="I25" s="25">
        <v>77.3</v>
      </c>
      <c r="J25" s="22">
        <v>0</v>
      </c>
      <c r="K25" s="22">
        <v>7.0830000000000002</v>
      </c>
      <c r="L25" s="30">
        <f t="shared" si="2"/>
        <v>2489.5600000000004</v>
      </c>
      <c r="M25" s="22">
        <f>Таблица1[[#This Row],[122]]+Таблица1[[#This Row],[123]]</f>
        <v>0</v>
      </c>
      <c r="N25" s="27">
        <v>0</v>
      </c>
      <c r="O25" s="27">
        <v>0</v>
      </c>
      <c r="P25" s="28">
        <v>254.4</v>
      </c>
      <c r="Q25" s="29">
        <f t="shared" si="0"/>
        <v>2743.9600000000005</v>
      </c>
    </row>
    <row r="26" spans="1:17" x14ac:dyDescent="0.25">
      <c r="A26" s="19" t="s">
        <v>63</v>
      </c>
      <c r="B26" s="20">
        <v>3109.0940000000001</v>
      </c>
      <c r="C26" s="21">
        <v>51.472000000000001</v>
      </c>
      <c r="D26" s="21">
        <v>699.89300000000003</v>
      </c>
      <c r="E26" s="22">
        <v>0</v>
      </c>
      <c r="F26" s="23">
        <v>172.9</v>
      </c>
      <c r="G26" s="24">
        <v>296.60000000000002</v>
      </c>
      <c r="H26" s="21">
        <v>0</v>
      </c>
      <c r="I26" s="25">
        <v>44</v>
      </c>
      <c r="J26" s="22">
        <v>1.5</v>
      </c>
      <c r="K26" s="22">
        <v>9.4380000000000006</v>
      </c>
      <c r="L26" s="30">
        <f t="shared" si="2"/>
        <v>4384.8970000000008</v>
      </c>
      <c r="M26" s="22">
        <f>Таблица1[[#This Row],[122]]+Таблица1[[#This Row],[123]]</f>
        <v>0</v>
      </c>
      <c r="N26" s="27">
        <v>0</v>
      </c>
      <c r="O26" s="27">
        <v>0</v>
      </c>
      <c r="P26" s="28">
        <v>338.7</v>
      </c>
      <c r="Q26" s="29">
        <f t="shared" si="0"/>
        <v>4723.5970000000007</v>
      </c>
    </row>
    <row r="27" spans="1:17" x14ac:dyDescent="0.25">
      <c r="A27" s="19" t="s">
        <v>64</v>
      </c>
      <c r="B27" s="20">
        <v>3483.0549999999998</v>
      </c>
      <c r="C27" s="21">
        <v>48.258000000000003</v>
      </c>
      <c r="D27" s="21">
        <v>1331.5060000000001</v>
      </c>
      <c r="E27" s="22">
        <v>0</v>
      </c>
      <c r="F27" s="23">
        <v>221.7</v>
      </c>
      <c r="G27" s="24">
        <v>964.4</v>
      </c>
      <c r="H27" s="21">
        <v>0</v>
      </c>
      <c r="I27" s="25">
        <v>87.9</v>
      </c>
      <c r="J27" s="22">
        <v>0</v>
      </c>
      <c r="K27" s="22">
        <v>10.542</v>
      </c>
      <c r="L27" s="30">
        <f t="shared" si="2"/>
        <v>6147.360999999999</v>
      </c>
      <c r="M27" s="22">
        <f>Таблица1[[#This Row],[122]]+Таблица1[[#This Row],[123]]</f>
        <v>0</v>
      </c>
      <c r="N27" s="27">
        <v>0</v>
      </c>
      <c r="O27" s="27">
        <v>0</v>
      </c>
      <c r="P27" s="28">
        <v>388.8</v>
      </c>
      <c r="Q27" s="29">
        <f t="shared" si="0"/>
        <v>6536.1609999999991</v>
      </c>
    </row>
    <row r="28" spans="1:17" x14ac:dyDescent="0.25">
      <c r="A28" s="19" t="s">
        <v>65</v>
      </c>
      <c r="B28" s="20">
        <v>4895.5150000000003</v>
      </c>
      <c r="C28" s="21">
        <v>90.825999999999993</v>
      </c>
      <c r="D28" s="21">
        <v>1713.491</v>
      </c>
      <c r="E28" s="22">
        <v>0</v>
      </c>
      <c r="F28" s="23">
        <v>203</v>
      </c>
      <c r="G28" s="24">
        <v>1264.9000000000001</v>
      </c>
      <c r="H28" s="21">
        <v>0</v>
      </c>
      <c r="I28" s="25">
        <v>153.4</v>
      </c>
      <c r="J28" s="22">
        <v>0.30599999999999999</v>
      </c>
      <c r="K28" s="22">
        <v>17.449000000000002</v>
      </c>
      <c r="L28" s="30">
        <f t="shared" si="2"/>
        <v>8338.8870000000006</v>
      </c>
      <c r="M28" s="22">
        <f>Таблица1[[#This Row],[122]]+Таблица1[[#This Row],[123]]</f>
        <v>0</v>
      </c>
      <c r="N28" s="27">
        <v>0</v>
      </c>
      <c r="O28" s="27">
        <v>0</v>
      </c>
      <c r="P28" s="28">
        <v>432.5</v>
      </c>
      <c r="Q28" s="29">
        <f t="shared" si="0"/>
        <v>8771.3870000000006</v>
      </c>
    </row>
    <row r="29" spans="1:17" x14ac:dyDescent="0.25">
      <c r="A29" s="19" t="s">
        <v>66</v>
      </c>
      <c r="B29" s="20">
        <v>2599.2069999999999</v>
      </c>
      <c r="C29" s="21">
        <v>33.487000000000002</v>
      </c>
      <c r="D29" s="21">
        <v>284.41300000000001</v>
      </c>
      <c r="E29" s="22">
        <v>0.76</v>
      </c>
      <c r="F29" s="23">
        <v>197</v>
      </c>
      <c r="G29" s="24">
        <v>1125.2</v>
      </c>
      <c r="H29" s="25">
        <v>412.1</v>
      </c>
      <c r="I29" s="25">
        <v>382.8</v>
      </c>
      <c r="J29" s="22">
        <v>0</v>
      </c>
      <c r="K29" s="22">
        <v>18.895</v>
      </c>
      <c r="L29" s="30">
        <f t="shared" si="2"/>
        <v>5053.862000000001</v>
      </c>
      <c r="M29" s="22">
        <f>Таблица1[[#This Row],[122]]+Таблица1[[#This Row],[123]]</f>
        <v>0</v>
      </c>
      <c r="N29" s="27">
        <v>0</v>
      </c>
      <c r="O29" s="27">
        <v>0</v>
      </c>
      <c r="P29" s="28">
        <v>467.1</v>
      </c>
      <c r="Q29" s="29">
        <f t="shared" si="0"/>
        <v>5520.9620000000014</v>
      </c>
    </row>
    <row r="30" spans="1:17" x14ac:dyDescent="0.25">
      <c r="A30" s="19" t="s">
        <v>67</v>
      </c>
      <c r="B30" s="20">
        <v>3848.8090000000002</v>
      </c>
      <c r="C30" s="21">
        <v>110.419</v>
      </c>
      <c r="D30" s="21">
        <v>897.86099999999999</v>
      </c>
      <c r="E30" s="22">
        <v>0</v>
      </c>
      <c r="F30" s="23">
        <v>224.2</v>
      </c>
      <c r="G30" s="24">
        <v>841</v>
      </c>
      <c r="H30" s="21">
        <v>0</v>
      </c>
      <c r="I30" s="25">
        <v>33.1</v>
      </c>
      <c r="J30" s="22">
        <v>4.5289999999999999</v>
      </c>
      <c r="K30" s="22">
        <v>20.25</v>
      </c>
      <c r="L30" s="30">
        <f t="shared" si="2"/>
        <v>5980.1680000000006</v>
      </c>
      <c r="M30" s="22">
        <f>Таблица1[[#This Row],[122]]+Таблица1[[#This Row],[123]]</f>
        <v>0</v>
      </c>
      <c r="N30" s="27">
        <v>0</v>
      </c>
      <c r="O30" s="27">
        <v>0</v>
      </c>
      <c r="P30" s="28">
        <v>430.5</v>
      </c>
      <c r="Q30" s="29">
        <f t="shared" si="0"/>
        <v>6410.6680000000006</v>
      </c>
    </row>
    <row r="31" spans="1:17" x14ac:dyDescent="0.25">
      <c r="A31" s="19" t="s">
        <v>68</v>
      </c>
      <c r="B31" s="20">
        <v>3568.9369999999999</v>
      </c>
      <c r="C31" s="21">
        <v>25.516999999999999</v>
      </c>
      <c r="D31" s="21">
        <v>362.82299999999998</v>
      </c>
      <c r="E31" s="22">
        <v>0</v>
      </c>
      <c r="F31" s="23">
        <v>98.9</v>
      </c>
      <c r="G31" s="24">
        <v>330.4</v>
      </c>
      <c r="H31" s="21">
        <v>0</v>
      </c>
      <c r="I31" s="25">
        <v>56.8</v>
      </c>
      <c r="J31" s="21">
        <v>0</v>
      </c>
      <c r="K31" s="22">
        <v>12.704000000000001</v>
      </c>
      <c r="L31" s="30">
        <f t="shared" si="2"/>
        <v>4456.0809999999992</v>
      </c>
      <c r="M31" s="22">
        <f>Таблица1[[#This Row],[122]]+Таблица1[[#This Row],[123]]</f>
        <v>0</v>
      </c>
      <c r="N31" s="27">
        <v>0</v>
      </c>
      <c r="O31" s="27">
        <v>0</v>
      </c>
      <c r="P31" s="28">
        <v>300</v>
      </c>
      <c r="Q31" s="29">
        <f t="shared" si="0"/>
        <v>4756.0809999999992</v>
      </c>
    </row>
    <row r="32" spans="1:17" x14ac:dyDescent="0.25">
      <c r="A32" s="19" t="s">
        <v>69</v>
      </c>
      <c r="B32" s="20">
        <v>2916.393</v>
      </c>
      <c r="C32" s="21">
        <v>52.883000000000003</v>
      </c>
      <c r="D32" s="21">
        <v>1569.508</v>
      </c>
      <c r="E32" s="22">
        <v>39.314999999999998</v>
      </c>
      <c r="F32" s="23">
        <v>80.599999999999994</v>
      </c>
      <c r="G32" s="24">
        <v>1163.5</v>
      </c>
      <c r="H32" s="21">
        <v>0</v>
      </c>
      <c r="I32" s="25">
        <v>193.7</v>
      </c>
      <c r="J32" s="22">
        <v>0</v>
      </c>
      <c r="K32" s="22">
        <v>6.8639999999999999</v>
      </c>
      <c r="L32" s="30">
        <f t="shared" si="2"/>
        <v>6022.762999999999</v>
      </c>
      <c r="M32" s="22">
        <f>Таблица1[[#This Row],[122]]+Таблица1[[#This Row],[123]]</f>
        <v>0</v>
      </c>
      <c r="N32" s="27">
        <v>0</v>
      </c>
      <c r="O32" s="27">
        <v>0</v>
      </c>
      <c r="P32" s="28">
        <v>225</v>
      </c>
      <c r="Q32" s="29">
        <f t="shared" si="0"/>
        <v>6247.762999999999</v>
      </c>
    </row>
    <row r="33" spans="1:17" x14ac:dyDescent="0.25">
      <c r="A33" s="19" t="s">
        <v>70</v>
      </c>
      <c r="B33" s="20">
        <v>1988.2149999999999</v>
      </c>
      <c r="C33" s="21">
        <v>32.758000000000003</v>
      </c>
      <c r="D33" s="21">
        <v>445.572</v>
      </c>
      <c r="E33" s="22">
        <v>24.312999999999999</v>
      </c>
      <c r="F33" s="23">
        <v>107.7</v>
      </c>
      <c r="G33" s="24">
        <v>1159.5</v>
      </c>
      <c r="H33" s="21">
        <v>0</v>
      </c>
      <c r="I33" s="25">
        <v>25.1</v>
      </c>
      <c r="J33" s="22">
        <v>76.861000000000004</v>
      </c>
      <c r="K33" s="22">
        <v>8.3059999999999992</v>
      </c>
      <c r="L33" s="30">
        <f t="shared" si="2"/>
        <v>3868.3249999999998</v>
      </c>
      <c r="M33" s="22">
        <f>Таблица1[[#This Row],[122]]+Таблица1[[#This Row],[123]]</f>
        <v>0</v>
      </c>
      <c r="N33" s="27">
        <v>0</v>
      </c>
      <c r="O33" s="27">
        <v>0</v>
      </c>
      <c r="P33" s="28">
        <v>178.7</v>
      </c>
      <c r="Q33" s="29">
        <f t="shared" si="0"/>
        <v>4047.0249999999996</v>
      </c>
    </row>
    <row r="34" spans="1:17" x14ac:dyDescent="0.25">
      <c r="A34" s="19" t="s">
        <v>71</v>
      </c>
      <c r="B34" s="20">
        <v>167.565</v>
      </c>
      <c r="C34" s="21">
        <v>3.6480000000000001</v>
      </c>
      <c r="D34" s="21">
        <v>36.716999999999999</v>
      </c>
      <c r="E34" s="22">
        <v>0</v>
      </c>
      <c r="F34" s="21">
        <v>0</v>
      </c>
      <c r="G34" s="24">
        <v>15.8</v>
      </c>
      <c r="H34" s="21">
        <v>0</v>
      </c>
      <c r="I34" s="21">
        <v>0</v>
      </c>
      <c r="J34" s="21">
        <v>0</v>
      </c>
      <c r="K34" s="21">
        <v>0</v>
      </c>
      <c r="L34" s="30">
        <f t="shared" si="2"/>
        <v>223.73000000000002</v>
      </c>
      <c r="M34" s="22">
        <f>Таблица1[[#This Row],[122]]+Таблица1[[#This Row],[123]]</f>
        <v>0</v>
      </c>
      <c r="N34" s="27">
        <v>0</v>
      </c>
      <c r="O34" s="27">
        <v>0</v>
      </c>
      <c r="P34" s="28">
        <v>9.9</v>
      </c>
      <c r="Q34" s="29">
        <f t="shared" si="0"/>
        <v>233.63000000000002</v>
      </c>
    </row>
    <row r="35" spans="1:17" x14ac:dyDescent="0.25">
      <c r="A35" s="19" t="s">
        <v>72</v>
      </c>
      <c r="B35" s="20">
        <v>9508.3559999999998</v>
      </c>
      <c r="C35" s="21">
        <v>44.488999999999997</v>
      </c>
      <c r="D35" s="21">
        <v>461.62599999999998</v>
      </c>
      <c r="E35" s="22">
        <v>0</v>
      </c>
      <c r="F35" s="23">
        <v>4249.3</v>
      </c>
      <c r="G35" s="24">
        <v>24354.7</v>
      </c>
      <c r="H35" s="25">
        <v>729.6</v>
      </c>
      <c r="I35" s="25">
        <v>688.2</v>
      </c>
      <c r="J35" s="22">
        <v>71.896000000000001</v>
      </c>
      <c r="K35" s="22">
        <v>35.465000000000003</v>
      </c>
      <c r="L35" s="30">
        <f t="shared" si="2"/>
        <v>40143.631999999998</v>
      </c>
      <c r="M35" s="22">
        <f>Таблица1[[#This Row],[122]]+Таблица1[[#This Row],[123]]</f>
        <v>425.03599999999994</v>
      </c>
      <c r="N35" s="27">
        <v>331.93599999999998</v>
      </c>
      <c r="O35" s="27">
        <v>93.1</v>
      </c>
      <c r="P35" s="28">
        <v>4277.2</v>
      </c>
      <c r="Q35" s="29">
        <f t="shared" si="0"/>
        <v>44845.867999999995</v>
      </c>
    </row>
    <row r="36" spans="1:17" x14ac:dyDescent="0.25">
      <c r="A36" s="19" t="s">
        <v>73</v>
      </c>
      <c r="B36" s="20">
        <v>1256.134</v>
      </c>
      <c r="C36" s="21">
        <v>27.201000000000001</v>
      </c>
      <c r="D36" s="21">
        <v>40.030999999999999</v>
      </c>
      <c r="E36" s="22">
        <v>0.7</v>
      </c>
      <c r="F36" s="23">
        <v>51.8</v>
      </c>
      <c r="G36" s="24">
        <v>120.7</v>
      </c>
      <c r="H36" s="21">
        <v>0</v>
      </c>
      <c r="I36" s="25">
        <v>86.4</v>
      </c>
      <c r="J36" s="22">
        <v>0</v>
      </c>
      <c r="K36" s="22">
        <v>5.0949999999999998</v>
      </c>
      <c r="L36" s="30">
        <f t="shared" si="2"/>
        <v>1588.0610000000001</v>
      </c>
      <c r="M36" s="22">
        <f>Таблица1[[#This Row],[122]]+Таблица1[[#This Row],[123]]</f>
        <v>0</v>
      </c>
      <c r="N36" s="27">
        <v>0</v>
      </c>
      <c r="O36" s="27">
        <v>0</v>
      </c>
      <c r="P36" s="28">
        <v>78.8</v>
      </c>
      <c r="Q36" s="29">
        <f t="shared" si="0"/>
        <v>1666.8610000000001</v>
      </c>
    </row>
    <row r="37" spans="1:17" x14ac:dyDescent="0.25">
      <c r="A37" s="19" t="s">
        <v>74</v>
      </c>
      <c r="B37" s="20">
        <v>1123.665</v>
      </c>
      <c r="C37" s="21">
        <v>8.74</v>
      </c>
      <c r="D37" s="21">
        <v>10.587999999999999</v>
      </c>
      <c r="E37" s="22">
        <v>7.0000000000000007E-2</v>
      </c>
      <c r="F37" s="23">
        <v>32.4</v>
      </c>
      <c r="G37" s="24">
        <v>44</v>
      </c>
      <c r="H37" s="21">
        <v>0</v>
      </c>
      <c r="I37" s="25">
        <v>113.9</v>
      </c>
      <c r="J37" s="22">
        <v>0</v>
      </c>
      <c r="K37" s="22">
        <v>3.35</v>
      </c>
      <c r="L37" s="30">
        <f t="shared" si="2"/>
        <v>1336.713</v>
      </c>
      <c r="M37" s="22">
        <f>Таблица1[[#This Row],[122]]+Таблица1[[#This Row],[123]]</f>
        <v>0</v>
      </c>
      <c r="N37" s="27">
        <v>0</v>
      </c>
      <c r="O37" s="27">
        <v>0</v>
      </c>
      <c r="P37" s="28">
        <v>22.4</v>
      </c>
      <c r="Q37" s="29">
        <f t="shared" ref="Q37:Q68" si="3">L37+M37+P37</f>
        <v>1359.1130000000001</v>
      </c>
    </row>
    <row r="38" spans="1:17" x14ac:dyDescent="0.25">
      <c r="A38" s="19" t="s">
        <v>75</v>
      </c>
      <c r="B38" s="20">
        <v>3937.2260000000001</v>
      </c>
      <c r="C38" s="21">
        <v>71.001000000000005</v>
      </c>
      <c r="D38" s="21">
        <v>92.616</v>
      </c>
      <c r="E38" s="22">
        <v>0</v>
      </c>
      <c r="F38" s="23">
        <v>367.9</v>
      </c>
      <c r="G38" s="24">
        <v>3054</v>
      </c>
      <c r="H38" s="21">
        <v>0</v>
      </c>
      <c r="I38" s="25">
        <v>252</v>
      </c>
      <c r="J38" s="22">
        <v>0</v>
      </c>
      <c r="K38" s="22">
        <v>15.798</v>
      </c>
      <c r="L38" s="30">
        <f t="shared" si="2"/>
        <v>7790.5410000000002</v>
      </c>
      <c r="M38" s="22">
        <f>Таблица1[[#This Row],[122]]+Таблица1[[#This Row],[123]]</f>
        <v>101.3</v>
      </c>
      <c r="N38" s="27">
        <v>0</v>
      </c>
      <c r="O38" s="27">
        <v>101.3</v>
      </c>
      <c r="P38" s="28">
        <v>583.79999999999995</v>
      </c>
      <c r="Q38" s="29">
        <f t="shared" si="3"/>
        <v>8475.6409999999996</v>
      </c>
    </row>
    <row r="39" spans="1:17" x14ac:dyDescent="0.25">
      <c r="A39" s="19" t="s">
        <v>76</v>
      </c>
      <c r="B39" s="20">
        <v>12406.816000000001</v>
      </c>
      <c r="C39" s="21">
        <v>292.43200000000002</v>
      </c>
      <c r="D39" s="21">
        <v>2054.4409999999998</v>
      </c>
      <c r="E39" s="22">
        <v>21.858000000000001</v>
      </c>
      <c r="F39" s="23">
        <v>529.5</v>
      </c>
      <c r="G39" s="24">
        <v>2080.8000000000002</v>
      </c>
      <c r="H39" s="21">
        <v>0</v>
      </c>
      <c r="I39" s="25">
        <v>924.3</v>
      </c>
      <c r="J39" s="22">
        <v>151.554</v>
      </c>
      <c r="K39" s="22">
        <v>72.406000000000006</v>
      </c>
      <c r="L39" s="30">
        <f t="shared" ref="L39:L70" si="4">B39+C39+D39+E39+F39+G39+K39+H39+I39+J39</f>
        <v>18534.107</v>
      </c>
      <c r="M39" s="22">
        <f>Таблица1[[#This Row],[122]]+Таблица1[[#This Row],[123]]</f>
        <v>184.06799999999998</v>
      </c>
      <c r="N39" s="27">
        <v>75.067999999999998</v>
      </c>
      <c r="O39" s="27">
        <v>109</v>
      </c>
      <c r="P39" s="28">
        <v>2368.6999999999998</v>
      </c>
      <c r="Q39" s="29">
        <f t="shared" si="3"/>
        <v>21086.875</v>
      </c>
    </row>
    <row r="40" spans="1:17" x14ac:dyDescent="0.25">
      <c r="A40" s="19" t="s">
        <v>77</v>
      </c>
      <c r="B40" s="20">
        <v>3391.027</v>
      </c>
      <c r="C40" s="21">
        <v>27.905999999999999</v>
      </c>
      <c r="D40" s="21">
        <v>207.44</v>
      </c>
      <c r="E40" s="22">
        <v>0</v>
      </c>
      <c r="F40" s="23">
        <v>312</v>
      </c>
      <c r="G40" s="24">
        <v>330.7</v>
      </c>
      <c r="H40" s="21">
        <v>0</v>
      </c>
      <c r="I40" s="25">
        <v>345.7</v>
      </c>
      <c r="J40" s="22">
        <v>0</v>
      </c>
      <c r="K40" s="22">
        <v>10.606</v>
      </c>
      <c r="L40" s="30">
        <f t="shared" si="4"/>
        <v>4625.3789999999999</v>
      </c>
      <c r="M40" s="22">
        <f>Таблица1[[#This Row],[122]]+Таблица1[[#This Row],[123]]</f>
        <v>54.470999999999997</v>
      </c>
      <c r="N40" s="27">
        <v>54.470999999999997</v>
      </c>
      <c r="O40" s="27">
        <v>0</v>
      </c>
      <c r="P40" s="28">
        <v>311.3</v>
      </c>
      <c r="Q40" s="29">
        <f t="shared" si="3"/>
        <v>4991.1499999999996</v>
      </c>
    </row>
    <row r="41" spans="1:17" x14ac:dyDescent="0.25">
      <c r="A41" s="19" t="s">
        <v>78</v>
      </c>
      <c r="B41" s="20">
        <v>3809.2139999999999</v>
      </c>
      <c r="C41" s="21">
        <v>89.394999999999996</v>
      </c>
      <c r="D41" s="21">
        <v>999.322</v>
      </c>
      <c r="E41" s="22">
        <v>1.83</v>
      </c>
      <c r="F41" s="23">
        <v>468.7</v>
      </c>
      <c r="G41" s="24">
        <v>3057.9</v>
      </c>
      <c r="H41" s="21">
        <v>0</v>
      </c>
      <c r="I41" s="25">
        <v>379.1</v>
      </c>
      <c r="J41" s="22">
        <v>2.3380000000000001</v>
      </c>
      <c r="K41" s="22">
        <v>25.547000000000001</v>
      </c>
      <c r="L41" s="30">
        <f t="shared" si="4"/>
        <v>8833.3459999999995</v>
      </c>
      <c r="M41" s="22">
        <f>Таблица1[[#This Row],[122]]+Таблица1[[#This Row],[123]]</f>
        <v>95.872</v>
      </c>
      <c r="N41" s="27">
        <v>95.872</v>
      </c>
      <c r="O41" s="27">
        <v>0</v>
      </c>
      <c r="P41" s="28">
        <v>723.2</v>
      </c>
      <c r="Q41" s="29">
        <f t="shared" si="3"/>
        <v>9652.4179999999997</v>
      </c>
    </row>
    <row r="42" spans="1:17" x14ac:dyDescent="0.25">
      <c r="A42" s="19" t="s">
        <v>79</v>
      </c>
      <c r="B42" s="20">
        <v>14486.102000000001</v>
      </c>
      <c r="C42" s="21">
        <v>232.00899999999999</v>
      </c>
      <c r="D42" s="21">
        <v>2493.2660000000001</v>
      </c>
      <c r="E42" s="22">
        <v>13.401</v>
      </c>
      <c r="F42" s="23">
        <v>696.7</v>
      </c>
      <c r="G42" s="24">
        <v>1594.7</v>
      </c>
      <c r="H42" s="25">
        <v>647</v>
      </c>
      <c r="I42" s="25">
        <v>499.8</v>
      </c>
      <c r="J42" s="22">
        <v>34.86</v>
      </c>
      <c r="K42" s="22">
        <v>48.404000000000003</v>
      </c>
      <c r="L42" s="30">
        <f t="shared" si="4"/>
        <v>20746.242000000002</v>
      </c>
      <c r="M42" s="22">
        <f>Таблица1[[#This Row],[122]]+Таблица1[[#This Row],[123]]</f>
        <v>113.017</v>
      </c>
      <c r="N42" s="27">
        <v>113.017</v>
      </c>
      <c r="O42" s="27">
        <v>0</v>
      </c>
      <c r="P42" s="28">
        <v>1378</v>
      </c>
      <c r="Q42" s="29">
        <f t="shared" si="3"/>
        <v>22237.259000000002</v>
      </c>
    </row>
    <row r="43" spans="1:17" x14ac:dyDescent="0.25">
      <c r="A43" s="19" t="s">
        <v>80</v>
      </c>
      <c r="B43" s="20">
        <v>1019.995</v>
      </c>
      <c r="C43" s="21">
        <v>5.8259999999999996</v>
      </c>
      <c r="D43" s="21">
        <v>97.778999999999996</v>
      </c>
      <c r="E43" s="22">
        <v>0</v>
      </c>
      <c r="F43" s="23">
        <v>175.8</v>
      </c>
      <c r="G43" s="24">
        <v>1523.7</v>
      </c>
      <c r="H43" s="21">
        <v>0</v>
      </c>
      <c r="I43" s="21">
        <v>0</v>
      </c>
      <c r="J43" s="21">
        <v>0</v>
      </c>
      <c r="K43" s="22">
        <v>3.1360000000000001</v>
      </c>
      <c r="L43" s="30">
        <f t="shared" si="4"/>
        <v>2826.2359999999999</v>
      </c>
      <c r="M43" s="22">
        <f>Таблица1[[#This Row],[122]]+Таблица1[[#This Row],[123]]</f>
        <v>0</v>
      </c>
      <c r="N43" s="27">
        <v>0</v>
      </c>
      <c r="O43" s="27">
        <v>0</v>
      </c>
      <c r="P43" s="28">
        <v>298.10000000000002</v>
      </c>
      <c r="Q43" s="29">
        <f t="shared" si="3"/>
        <v>3124.3359999999998</v>
      </c>
    </row>
    <row r="44" spans="1:17" x14ac:dyDescent="0.25">
      <c r="A44" s="19" t="s">
        <v>81</v>
      </c>
      <c r="B44" s="20">
        <v>8478.6309999999994</v>
      </c>
      <c r="C44" s="21">
        <v>84.424000000000007</v>
      </c>
      <c r="D44" s="21">
        <v>8.2550000000000008</v>
      </c>
      <c r="E44" s="22">
        <v>0</v>
      </c>
      <c r="F44" s="23">
        <v>372.1</v>
      </c>
      <c r="G44" s="24">
        <v>531</v>
      </c>
      <c r="H44" s="21">
        <v>0</v>
      </c>
      <c r="I44" s="25">
        <v>195.9</v>
      </c>
      <c r="J44" s="21">
        <v>0</v>
      </c>
      <c r="K44" s="22">
        <v>25.591999999999999</v>
      </c>
      <c r="L44" s="30">
        <f t="shared" si="4"/>
        <v>9695.902</v>
      </c>
      <c r="M44" s="22">
        <f>Таблица1[[#This Row],[122]]+Таблица1[[#This Row],[123]]</f>
        <v>0</v>
      </c>
      <c r="N44" s="27">
        <v>0</v>
      </c>
      <c r="O44" s="27">
        <v>0</v>
      </c>
      <c r="P44" s="28">
        <v>115.6</v>
      </c>
      <c r="Q44" s="29">
        <f t="shared" si="3"/>
        <v>9811.5020000000004</v>
      </c>
    </row>
    <row r="45" spans="1:17" x14ac:dyDescent="0.25">
      <c r="A45" s="19" t="s">
        <v>82</v>
      </c>
      <c r="B45" s="20">
        <v>798.35299999999995</v>
      </c>
      <c r="C45" s="21">
        <v>4.9989999999999997</v>
      </c>
      <c r="D45" s="21">
        <v>2.4249999999999998</v>
      </c>
      <c r="E45" s="22">
        <v>1.95</v>
      </c>
      <c r="F45" s="23">
        <v>69.400000000000006</v>
      </c>
      <c r="G45" s="24">
        <v>165.8</v>
      </c>
      <c r="H45" s="21">
        <v>0</v>
      </c>
      <c r="I45" s="25">
        <v>361.2</v>
      </c>
      <c r="J45" s="22">
        <v>0</v>
      </c>
      <c r="K45" s="22">
        <v>1.6240000000000001</v>
      </c>
      <c r="L45" s="30">
        <f t="shared" si="4"/>
        <v>1405.751</v>
      </c>
      <c r="M45" s="22">
        <f>Таблица1[[#This Row],[122]]+Таблица1[[#This Row],[123]]</f>
        <v>0</v>
      </c>
      <c r="N45" s="27">
        <v>0</v>
      </c>
      <c r="O45" s="27">
        <v>0</v>
      </c>
      <c r="P45" s="28">
        <v>10.4</v>
      </c>
      <c r="Q45" s="29">
        <f t="shared" si="3"/>
        <v>1416.1510000000001</v>
      </c>
    </row>
    <row r="46" spans="1:17" x14ac:dyDescent="0.25">
      <c r="A46" s="19" t="s">
        <v>83</v>
      </c>
      <c r="B46" s="20">
        <v>2004.4110000000001</v>
      </c>
      <c r="C46" s="21">
        <v>48.530999999999999</v>
      </c>
      <c r="D46" s="21">
        <v>126.92400000000001</v>
      </c>
      <c r="E46" s="22">
        <v>0</v>
      </c>
      <c r="F46" s="23">
        <v>113.3</v>
      </c>
      <c r="G46" s="24">
        <v>268.3</v>
      </c>
      <c r="H46" s="25">
        <v>91.2</v>
      </c>
      <c r="I46" s="25">
        <v>65.400000000000006</v>
      </c>
      <c r="J46" s="22">
        <v>0</v>
      </c>
      <c r="K46" s="22">
        <v>9.86</v>
      </c>
      <c r="L46" s="30">
        <f t="shared" si="4"/>
        <v>2727.9260000000004</v>
      </c>
      <c r="M46" s="22">
        <f>Таблица1[[#This Row],[122]]+Таблица1[[#This Row],[123]]</f>
        <v>0</v>
      </c>
      <c r="N46" s="27">
        <v>0</v>
      </c>
      <c r="O46" s="27">
        <v>0</v>
      </c>
      <c r="P46" s="28">
        <v>69.8</v>
      </c>
      <c r="Q46" s="29">
        <f t="shared" si="3"/>
        <v>2797.7260000000006</v>
      </c>
    </row>
    <row r="47" spans="1:17" x14ac:dyDescent="0.25">
      <c r="A47" s="19" t="s">
        <v>84</v>
      </c>
      <c r="B47" s="20">
        <v>1477.6479999999999</v>
      </c>
      <c r="C47" s="21">
        <v>17.579999999999998</v>
      </c>
      <c r="D47" s="21">
        <v>0.71599999999999997</v>
      </c>
      <c r="E47" s="22">
        <v>0</v>
      </c>
      <c r="F47" s="23">
        <v>40.4</v>
      </c>
      <c r="G47" s="24">
        <v>27</v>
      </c>
      <c r="H47" s="21">
        <v>0</v>
      </c>
      <c r="I47" s="25">
        <v>13.9</v>
      </c>
      <c r="J47" s="22">
        <v>0</v>
      </c>
      <c r="K47" s="22">
        <v>6.6310000000000002</v>
      </c>
      <c r="L47" s="30">
        <f t="shared" si="4"/>
        <v>1583.875</v>
      </c>
      <c r="M47" s="22">
        <f>Таблица1[[#This Row],[122]]+Таблица1[[#This Row],[123]]</f>
        <v>0</v>
      </c>
      <c r="N47" s="27">
        <v>0</v>
      </c>
      <c r="O47" s="27">
        <v>0</v>
      </c>
      <c r="P47" s="28">
        <v>42.6</v>
      </c>
      <c r="Q47" s="29">
        <f t="shared" si="3"/>
        <v>1626.4749999999999</v>
      </c>
    </row>
    <row r="48" spans="1:17" x14ac:dyDescent="0.25">
      <c r="A48" s="19" t="s">
        <v>85</v>
      </c>
      <c r="B48" s="20">
        <v>1726.4870000000001</v>
      </c>
      <c r="C48" s="21">
        <v>16.721</v>
      </c>
      <c r="D48" s="21">
        <v>126.1</v>
      </c>
      <c r="E48" s="22">
        <v>67.231999999999999</v>
      </c>
      <c r="F48" s="23">
        <v>147.9</v>
      </c>
      <c r="G48" s="24">
        <v>66.400000000000006</v>
      </c>
      <c r="H48" s="21">
        <v>0</v>
      </c>
      <c r="I48" s="25">
        <v>89.5</v>
      </c>
      <c r="J48" s="21">
        <v>0</v>
      </c>
      <c r="K48" s="22">
        <v>6.5439999999999996</v>
      </c>
      <c r="L48" s="30">
        <f t="shared" si="4"/>
        <v>2246.884</v>
      </c>
      <c r="M48" s="22">
        <f>Таблица1[[#This Row],[122]]+Таблица1[[#This Row],[123]]</f>
        <v>0</v>
      </c>
      <c r="N48" s="27">
        <v>0</v>
      </c>
      <c r="O48" s="27">
        <v>0</v>
      </c>
      <c r="P48" s="28">
        <v>103.8</v>
      </c>
      <c r="Q48" s="29">
        <f t="shared" si="3"/>
        <v>2350.6840000000002</v>
      </c>
    </row>
    <row r="49" spans="1:17" x14ac:dyDescent="0.25">
      <c r="A49" s="19" t="s">
        <v>86</v>
      </c>
      <c r="B49" s="20">
        <v>2273.8980000000001</v>
      </c>
      <c r="C49" s="21">
        <v>27.239000000000001</v>
      </c>
      <c r="D49" s="21">
        <v>0</v>
      </c>
      <c r="E49" s="22">
        <v>0</v>
      </c>
      <c r="F49" s="23">
        <v>256.3</v>
      </c>
      <c r="G49" s="24">
        <v>284.39999999999998</v>
      </c>
      <c r="H49" s="21">
        <v>0</v>
      </c>
      <c r="I49" s="25">
        <v>329.9</v>
      </c>
      <c r="J49" s="22">
        <v>0</v>
      </c>
      <c r="K49" s="22">
        <v>7.1619999999999999</v>
      </c>
      <c r="L49" s="30">
        <f t="shared" si="4"/>
        <v>3178.8990000000003</v>
      </c>
      <c r="M49" s="22">
        <f>Таблица1[[#This Row],[122]]+Таблица1[[#This Row],[123]]</f>
        <v>0</v>
      </c>
      <c r="N49" s="27">
        <v>0</v>
      </c>
      <c r="O49" s="27">
        <v>0</v>
      </c>
      <c r="P49" s="28">
        <v>25.8</v>
      </c>
      <c r="Q49" s="29">
        <f t="shared" si="3"/>
        <v>3204.6990000000005</v>
      </c>
    </row>
    <row r="50" spans="1:17" x14ac:dyDescent="0.25">
      <c r="A50" s="19" t="s">
        <v>87</v>
      </c>
      <c r="B50" s="20">
        <v>7478.9210000000003</v>
      </c>
      <c r="C50" s="21">
        <v>102.89100000000001</v>
      </c>
      <c r="D50" s="21">
        <v>1101.854</v>
      </c>
      <c r="E50" s="22">
        <v>16.626999999999999</v>
      </c>
      <c r="F50" s="23">
        <v>259.39999999999998</v>
      </c>
      <c r="G50" s="24">
        <v>962.6</v>
      </c>
      <c r="H50" s="25">
        <v>52.5</v>
      </c>
      <c r="I50" s="25">
        <v>815.5</v>
      </c>
      <c r="J50" s="22">
        <v>3.4289999999999998</v>
      </c>
      <c r="K50" s="22">
        <v>27.02</v>
      </c>
      <c r="L50" s="30">
        <f t="shared" si="4"/>
        <v>10820.742</v>
      </c>
      <c r="M50" s="22">
        <f>Таблица1[[#This Row],[122]]+Таблица1[[#This Row],[123]]</f>
        <v>43.664000000000001</v>
      </c>
      <c r="N50" s="27">
        <v>43.664000000000001</v>
      </c>
      <c r="O50" s="27">
        <v>0</v>
      </c>
      <c r="P50" s="28">
        <v>846.3</v>
      </c>
      <c r="Q50" s="29">
        <f t="shared" si="3"/>
        <v>11710.706</v>
      </c>
    </row>
    <row r="51" spans="1:17" x14ac:dyDescent="0.25">
      <c r="A51" s="19" t="s">
        <v>88</v>
      </c>
      <c r="B51" s="20">
        <v>25729.696</v>
      </c>
      <c r="C51" s="21">
        <v>251.30500000000001</v>
      </c>
      <c r="D51" s="21">
        <v>19731.044000000002</v>
      </c>
      <c r="E51" s="22">
        <v>0</v>
      </c>
      <c r="F51" s="23">
        <v>913.7</v>
      </c>
      <c r="G51" s="24">
        <v>864.7</v>
      </c>
      <c r="H51" s="21">
        <v>0</v>
      </c>
      <c r="I51" s="25">
        <v>449.4</v>
      </c>
      <c r="J51" s="22">
        <v>36.838000000000001</v>
      </c>
      <c r="K51" s="22">
        <v>41.688000000000002</v>
      </c>
      <c r="L51" s="30">
        <f t="shared" si="4"/>
        <v>48018.370999999999</v>
      </c>
      <c r="M51" s="22">
        <f>Таблица1[[#This Row],[122]]+Таблица1[[#This Row],[123]]</f>
        <v>46.179000000000002</v>
      </c>
      <c r="N51" s="27">
        <v>46.179000000000002</v>
      </c>
      <c r="O51" s="27">
        <v>0</v>
      </c>
      <c r="P51" s="28">
        <v>1184.5</v>
      </c>
      <c r="Q51" s="29">
        <f t="shared" si="3"/>
        <v>49249.049999999996</v>
      </c>
    </row>
    <row r="52" spans="1:17" x14ac:dyDescent="0.25">
      <c r="A52" s="19" t="s">
        <v>89</v>
      </c>
      <c r="B52" s="20">
        <v>3189.4839999999999</v>
      </c>
      <c r="C52" s="21">
        <v>32.265000000000001</v>
      </c>
      <c r="D52" s="21">
        <v>737.12400000000002</v>
      </c>
      <c r="E52" s="22">
        <v>1.5980000000000001</v>
      </c>
      <c r="F52" s="23">
        <v>269.8</v>
      </c>
      <c r="G52" s="24">
        <v>548.79999999999995</v>
      </c>
      <c r="H52" s="25">
        <v>115</v>
      </c>
      <c r="I52" s="25">
        <v>71.599999999999994</v>
      </c>
      <c r="J52" s="22">
        <v>47.808</v>
      </c>
      <c r="K52" s="22">
        <v>8.6419999999999995</v>
      </c>
      <c r="L52" s="30">
        <f t="shared" si="4"/>
        <v>5022.1210000000001</v>
      </c>
      <c r="M52" s="22">
        <f>Таблица1[[#This Row],[122]]+Таблица1[[#This Row],[123]]</f>
        <v>0</v>
      </c>
      <c r="N52" s="27">
        <v>0</v>
      </c>
      <c r="O52" s="27">
        <v>0</v>
      </c>
      <c r="P52" s="28">
        <v>190.3</v>
      </c>
      <c r="Q52" s="29">
        <f t="shared" si="3"/>
        <v>5212.4210000000003</v>
      </c>
    </row>
    <row r="53" spans="1:17" x14ac:dyDescent="0.25">
      <c r="A53" s="19" t="s">
        <v>90</v>
      </c>
      <c r="B53" s="20">
        <v>3327.01</v>
      </c>
      <c r="C53" s="21">
        <v>29.585000000000001</v>
      </c>
      <c r="D53" s="21">
        <v>367.90199999999999</v>
      </c>
      <c r="E53" s="22">
        <v>0</v>
      </c>
      <c r="F53" s="23">
        <v>214</v>
      </c>
      <c r="G53" s="24">
        <v>213.1</v>
      </c>
      <c r="H53" s="21">
        <v>0</v>
      </c>
      <c r="I53" s="25">
        <v>223</v>
      </c>
      <c r="J53" s="22">
        <v>0</v>
      </c>
      <c r="K53" s="22">
        <v>10.608000000000001</v>
      </c>
      <c r="L53" s="30">
        <f t="shared" si="4"/>
        <v>4385.2050000000008</v>
      </c>
      <c r="M53" s="22">
        <f>Таблица1[[#This Row],[122]]+Таблица1[[#This Row],[123]]</f>
        <v>0</v>
      </c>
      <c r="N53" s="27">
        <v>0</v>
      </c>
      <c r="O53" s="27">
        <v>0</v>
      </c>
      <c r="P53" s="28">
        <v>250.8</v>
      </c>
      <c r="Q53" s="29">
        <f t="shared" si="3"/>
        <v>4636.005000000001</v>
      </c>
    </row>
    <row r="54" spans="1:17" x14ac:dyDescent="0.25">
      <c r="A54" s="19" t="s">
        <v>91</v>
      </c>
      <c r="B54" s="20">
        <v>15380.994000000001</v>
      </c>
      <c r="C54" s="21">
        <v>213.86099999999999</v>
      </c>
      <c r="D54" s="21">
        <v>2405.723</v>
      </c>
      <c r="E54" s="22">
        <v>19.350000000000001</v>
      </c>
      <c r="F54" s="23">
        <v>949</v>
      </c>
      <c r="G54" s="24">
        <v>5904.6</v>
      </c>
      <c r="H54" s="25">
        <v>222</v>
      </c>
      <c r="I54" s="25">
        <v>267.10000000000002</v>
      </c>
      <c r="J54" s="21">
        <v>0</v>
      </c>
      <c r="K54" s="22">
        <v>37.183</v>
      </c>
      <c r="L54" s="30">
        <f t="shared" si="4"/>
        <v>25399.810999999998</v>
      </c>
      <c r="M54" s="22">
        <f>Таблица1[[#This Row],[122]]+Таблица1[[#This Row],[123]]</f>
        <v>64</v>
      </c>
      <c r="N54" s="27">
        <v>0</v>
      </c>
      <c r="O54" s="27">
        <v>64</v>
      </c>
      <c r="P54" s="28">
        <v>1277.5</v>
      </c>
      <c r="Q54" s="29">
        <f t="shared" si="3"/>
        <v>26741.310999999998</v>
      </c>
    </row>
    <row r="55" spans="1:17" x14ac:dyDescent="0.25">
      <c r="A55" s="19" t="s">
        <v>92</v>
      </c>
      <c r="B55" s="20">
        <v>4636.7579999999998</v>
      </c>
      <c r="C55" s="21">
        <v>87.143000000000001</v>
      </c>
      <c r="D55" s="21">
        <v>1378.491</v>
      </c>
      <c r="E55" s="22">
        <v>1.6359999999999999</v>
      </c>
      <c r="F55" s="23">
        <v>443.6</v>
      </c>
      <c r="G55" s="24">
        <v>693.3</v>
      </c>
      <c r="H55" s="25">
        <v>602</v>
      </c>
      <c r="I55" s="25">
        <v>305</v>
      </c>
      <c r="J55" s="22">
        <v>14.105</v>
      </c>
      <c r="K55" s="22">
        <v>15.188000000000001</v>
      </c>
      <c r="L55" s="30">
        <f t="shared" si="4"/>
        <v>8177.2210000000005</v>
      </c>
      <c r="M55" s="22">
        <f>Таблица1[[#This Row],[122]]+Таблица1[[#This Row],[123]]</f>
        <v>150.5</v>
      </c>
      <c r="N55" s="27">
        <v>0</v>
      </c>
      <c r="O55" s="27">
        <v>150.5</v>
      </c>
      <c r="P55" s="28">
        <v>560.9</v>
      </c>
      <c r="Q55" s="29">
        <f t="shared" si="3"/>
        <v>8888.621000000001</v>
      </c>
    </row>
    <row r="56" spans="1:17" x14ac:dyDescent="0.25">
      <c r="A56" s="19" t="s">
        <v>93</v>
      </c>
      <c r="B56" s="20">
        <v>6968.0309999999999</v>
      </c>
      <c r="C56" s="21">
        <v>73.307000000000002</v>
      </c>
      <c r="D56" s="21">
        <v>1133.777</v>
      </c>
      <c r="E56" s="22">
        <v>0.65</v>
      </c>
      <c r="F56" s="23">
        <v>381.5</v>
      </c>
      <c r="G56" s="24">
        <v>423.4</v>
      </c>
      <c r="H56" s="21">
        <v>0</v>
      </c>
      <c r="I56" s="25">
        <v>311.5</v>
      </c>
      <c r="J56" s="22">
        <v>45.637999999999998</v>
      </c>
      <c r="K56" s="22">
        <v>18.643000000000001</v>
      </c>
      <c r="L56" s="30">
        <f t="shared" si="4"/>
        <v>9356.4459999999999</v>
      </c>
      <c r="M56" s="22">
        <f>Таблица1[[#This Row],[122]]+Таблица1[[#This Row],[123]]</f>
        <v>0</v>
      </c>
      <c r="N56" s="27">
        <v>0</v>
      </c>
      <c r="O56" s="27">
        <v>0</v>
      </c>
      <c r="P56" s="28">
        <v>435.5</v>
      </c>
      <c r="Q56" s="29">
        <f t="shared" si="3"/>
        <v>9791.9459999999999</v>
      </c>
    </row>
    <row r="57" spans="1:17" x14ac:dyDescent="0.25">
      <c r="A57" s="19" t="s">
        <v>94</v>
      </c>
      <c r="B57" s="20">
        <v>8462.1650000000009</v>
      </c>
      <c r="C57" s="21">
        <v>90.320999999999998</v>
      </c>
      <c r="D57" s="21">
        <v>1451.2059999999999</v>
      </c>
      <c r="E57" s="22">
        <v>0.3</v>
      </c>
      <c r="F57" s="23">
        <v>879.4</v>
      </c>
      <c r="G57" s="24">
        <v>1017.9</v>
      </c>
      <c r="H57" s="25">
        <v>278.2</v>
      </c>
      <c r="I57" s="25">
        <v>477.1</v>
      </c>
      <c r="J57" s="22">
        <v>18.28</v>
      </c>
      <c r="K57" s="22">
        <v>21.396999999999998</v>
      </c>
      <c r="L57" s="30">
        <f t="shared" si="4"/>
        <v>12696.269000000002</v>
      </c>
      <c r="M57" s="22">
        <f>Таблица1[[#This Row],[122]]+Таблица1[[#This Row],[123]]</f>
        <v>133.58699999999999</v>
      </c>
      <c r="N57" s="27">
        <v>133.58699999999999</v>
      </c>
      <c r="O57" s="27">
        <v>0</v>
      </c>
      <c r="P57" s="28">
        <v>711.6</v>
      </c>
      <c r="Q57" s="29">
        <f t="shared" si="3"/>
        <v>13541.456000000002</v>
      </c>
    </row>
    <row r="58" spans="1:17" x14ac:dyDescent="0.25">
      <c r="A58" s="19" t="s">
        <v>95</v>
      </c>
      <c r="B58" s="20">
        <v>7502.9250000000002</v>
      </c>
      <c r="C58" s="21">
        <v>85.924999999999997</v>
      </c>
      <c r="D58" s="21">
        <v>1803.3340000000001</v>
      </c>
      <c r="E58" s="22">
        <v>0.16</v>
      </c>
      <c r="F58" s="23">
        <v>197.4</v>
      </c>
      <c r="G58" s="24">
        <v>746.7</v>
      </c>
      <c r="H58" s="21">
        <v>0</v>
      </c>
      <c r="I58" s="25">
        <v>150.1</v>
      </c>
      <c r="J58" s="21">
        <v>0</v>
      </c>
      <c r="K58" s="22">
        <v>13.297000000000001</v>
      </c>
      <c r="L58" s="30">
        <f t="shared" si="4"/>
        <v>10499.841000000002</v>
      </c>
      <c r="M58" s="22">
        <f>Таблица1[[#This Row],[122]]+Таблица1[[#This Row],[123]]</f>
        <v>66.742999999999995</v>
      </c>
      <c r="N58" s="27">
        <v>66.742999999999995</v>
      </c>
      <c r="O58" s="27">
        <v>0</v>
      </c>
      <c r="P58" s="28">
        <v>382.8</v>
      </c>
      <c r="Q58" s="29">
        <f t="shared" si="3"/>
        <v>10949.384000000002</v>
      </c>
    </row>
    <row r="59" spans="1:17" x14ac:dyDescent="0.25">
      <c r="A59" s="19" t="s">
        <v>96</v>
      </c>
      <c r="B59" s="20">
        <v>11459.005999999999</v>
      </c>
      <c r="C59" s="21">
        <v>116.303</v>
      </c>
      <c r="D59" s="21">
        <v>1545.0609999999999</v>
      </c>
      <c r="E59" s="22">
        <v>7.01</v>
      </c>
      <c r="F59" s="23">
        <v>758.3</v>
      </c>
      <c r="G59" s="24">
        <v>2133.3000000000002</v>
      </c>
      <c r="H59" s="21">
        <v>0</v>
      </c>
      <c r="I59" s="25">
        <v>333.5</v>
      </c>
      <c r="J59" s="22">
        <v>28.7</v>
      </c>
      <c r="K59" s="22">
        <v>41.69</v>
      </c>
      <c r="L59" s="30">
        <f t="shared" si="4"/>
        <v>16422.87</v>
      </c>
      <c r="M59" s="22">
        <f>Таблица1[[#This Row],[122]]+Таблица1[[#This Row],[123]]</f>
        <v>203.023</v>
      </c>
      <c r="N59" s="27">
        <v>203.023</v>
      </c>
      <c r="O59" s="27">
        <v>0</v>
      </c>
      <c r="P59" s="28">
        <v>1165.4000000000001</v>
      </c>
      <c r="Q59" s="29">
        <f t="shared" si="3"/>
        <v>17791.293000000001</v>
      </c>
    </row>
    <row r="60" spans="1:17" x14ac:dyDescent="0.25">
      <c r="A60" s="19" t="s">
        <v>97</v>
      </c>
      <c r="B60" s="20">
        <v>6807.2719999999999</v>
      </c>
      <c r="C60" s="21">
        <v>99.215999999999994</v>
      </c>
      <c r="D60" s="21">
        <v>664.66700000000003</v>
      </c>
      <c r="E60" s="22">
        <v>0</v>
      </c>
      <c r="F60" s="23">
        <v>330.5</v>
      </c>
      <c r="G60" s="24">
        <v>374.1</v>
      </c>
      <c r="H60" s="21">
        <v>0</v>
      </c>
      <c r="I60" s="25">
        <v>181.5</v>
      </c>
      <c r="J60" s="21">
        <v>0</v>
      </c>
      <c r="K60" s="22">
        <v>18.541</v>
      </c>
      <c r="L60" s="30">
        <f t="shared" si="4"/>
        <v>8475.7960000000003</v>
      </c>
      <c r="M60" s="22">
        <f>Таблица1[[#This Row],[122]]+Таблица1[[#This Row],[123]]</f>
        <v>39.762999999999998</v>
      </c>
      <c r="N60" s="27">
        <v>39.762999999999998</v>
      </c>
      <c r="O60" s="27">
        <v>0</v>
      </c>
      <c r="P60" s="28">
        <v>778.9</v>
      </c>
      <c r="Q60" s="29">
        <f t="shared" si="3"/>
        <v>9294.4590000000007</v>
      </c>
    </row>
    <row r="61" spans="1:17" x14ac:dyDescent="0.25">
      <c r="A61" s="19" t="s">
        <v>98</v>
      </c>
      <c r="B61" s="20">
        <v>4379.01</v>
      </c>
      <c r="C61" s="21">
        <v>74.483000000000004</v>
      </c>
      <c r="D61" s="21">
        <v>1345.0989999999999</v>
      </c>
      <c r="E61" s="22">
        <v>0</v>
      </c>
      <c r="F61" s="23">
        <v>181.5</v>
      </c>
      <c r="G61" s="24">
        <v>620.1</v>
      </c>
      <c r="H61" s="25">
        <v>212.9</v>
      </c>
      <c r="I61" s="25">
        <v>318.89999999999998</v>
      </c>
      <c r="J61" s="22">
        <v>53.539000000000001</v>
      </c>
      <c r="K61" s="22">
        <v>21.439</v>
      </c>
      <c r="L61" s="30">
        <f t="shared" si="4"/>
        <v>7206.97</v>
      </c>
      <c r="M61" s="22">
        <f>Таблица1[[#This Row],[122]]+Таблица1[[#This Row],[123]]</f>
        <v>0</v>
      </c>
      <c r="N61" s="27">
        <v>0</v>
      </c>
      <c r="O61" s="27">
        <v>0</v>
      </c>
      <c r="P61" s="28">
        <v>482.8</v>
      </c>
      <c r="Q61" s="29">
        <f t="shared" si="3"/>
        <v>7689.77</v>
      </c>
    </row>
    <row r="62" spans="1:17" x14ac:dyDescent="0.25">
      <c r="A62" s="19" t="s">
        <v>99</v>
      </c>
      <c r="B62" s="20">
        <v>6448.4449999999997</v>
      </c>
      <c r="C62" s="21">
        <v>110.94499999999999</v>
      </c>
      <c r="D62" s="21">
        <v>1835.71</v>
      </c>
      <c r="E62" s="22">
        <v>6.1189999999999998</v>
      </c>
      <c r="F62" s="23">
        <v>841.2</v>
      </c>
      <c r="G62" s="24">
        <v>1047</v>
      </c>
      <c r="H62" s="25">
        <v>121.7</v>
      </c>
      <c r="I62" s="25">
        <v>559.6</v>
      </c>
      <c r="J62" s="22">
        <v>89.608000000000004</v>
      </c>
      <c r="K62" s="22">
        <v>28.946999999999999</v>
      </c>
      <c r="L62" s="30">
        <f t="shared" si="4"/>
        <v>11089.274000000001</v>
      </c>
      <c r="M62" s="22">
        <f>Таблица1[[#This Row],[122]]+Таблица1[[#This Row],[123]]</f>
        <v>111.571</v>
      </c>
      <c r="N62" s="27">
        <v>111.571</v>
      </c>
      <c r="O62" s="27">
        <v>0</v>
      </c>
      <c r="P62" s="28">
        <v>1096.7</v>
      </c>
      <c r="Q62" s="29">
        <f t="shared" si="3"/>
        <v>12297.545000000002</v>
      </c>
    </row>
    <row r="63" spans="1:17" x14ac:dyDescent="0.25">
      <c r="A63" s="19" t="s">
        <v>100</v>
      </c>
      <c r="B63" s="20">
        <v>8143.5110000000004</v>
      </c>
      <c r="C63" s="21">
        <v>110.773</v>
      </c>
      <c r="D63" s="21">
        <v>1216.3399999999999</v>
      </c>
      <c r="E63" s="22">
        <v>3.6509999999999998</v>
      </c>
      <c r="F63" s="23">
        <v>582.6</v>
      </c>
      <c r="G63" s="24">
        <v>814.5</v>
      </c>
      <c r="H63" s="21">
        <v>0</v>
      </c>
      <c r="I63" s="25">
        <v>167.7</v>
      </c>
      <c r="J63" s="21">
        <v>0</v>
      </c>
      <c r="K63" s="22">
        <v>29.19</v>
      </c>
      <c r="L63" s="30">
        <f t="shared" si="4"/>
        <v>11068.265000000001</v>
      </c>
      <c r="M63" s="22">
        <f>Таблица1[[#This Row],[122]]+Таблица1[[#This Row],[123]]</f>
        <v>66.344999999999999</v>
      </c>
      <c r="N63" s="27">
        <v>66.344999999999999</v>
      </c>
      <c r="O63" s="27">
        <v>0</v>
      </c>
      <c r="P63" s="28">
        <v>790.7</v>
      </c>
      <c r="Q63" s="29">
        <f t="shared" si="3"/>
        <v>11925.310000000001</v>
      </c>
    </row>
    <row r="64" spans="1:17" x14ac:dyDescent="0.25">
      <c r="A64" s="19" t="s">
        <v>101</v>
      </c>
      <c r="B64" s="20">
        <v>3421.9969999999998</v>
      </c>
      <c r="C64" s="21">
        <v>46.55</v>
      </c>
      <c r="D64" s="21">
        <v>533.87099999999998</v>
      </c>
      <c r="E64" s="22">
        <v>0</v>
      </c>
      <c r="F64" s="23">
        <v>232.3</v>
      </c>
      <c r="G64" s="24">
        <v>610.4</v>
      </c>
      <c r="H64" s="21">
        <v>0</v>
      </c>
      <c r="I64" s="25">
        <v>220.1</v>
      </c>
      <c r="J64" s="22">
        <v>0</v>
      </c>
      <c r="K64" s="22">
        <v>15.084</v>
      </c>
      <c r="L64" s="30">
        <f t="shared" si="4"/>
        <v>5080.3019999999997</v>
      </c>
      <c r="M64" s="22">
        <f>Таблица1[[#This Row],[122]]+Таблица1[[#This Row],[123]]</f>
        <v>0</v>
      </c>
      <c r="N64" s="27">
        <v>0</v>
      </c>
      <c r="O64" s="27">
        <v>0</v>
      </c>
      <c r="P64" s="28">
        <v>372.6</v>
      </c>
      <c r="Q64" s="29">
        <f t="shared" si="3"/>
        <v>5452.902</v>
      </c>
    </row>
    <row r="65" spans="1:17" x14ac:dyDescent="0.25">
      <c r="A65" s="19" t="s">
        <v>102</v>
      </c>
      <c r="B65" s="20">
        <v>3139.9639999999999</v>
      </c>
      <c r="C65" s="21">
        <v>83.293000000000006</v>
      </c>
      <c r="D65" s="21">
        <v>707.88400000000001</v>
      </c>
      <c r="E65" s="22">
        <v>49.039000000000001</v>
      </c>
      <c r="F65" s="23">
        <v>136.69999999999999</v>
      </c>
      <c r="G65" s="24">
        <v>324.89999999999998</v>
      </c>
      <c r="H65" s="21">
        <v>0</v>
      </c>
      <c r="I65" s="25">
        <v>74</v>
      </c>
      <c r="J65" s="22">
        <v>0</v>
      </c>
      <c r="K65" s="22">
        <v>9.6829999999999998</v>
      </c>
      <c r="L65" s="30">
        <f t="shared" si="4"/>
        <v>4525.4629999999997</v>
      </c>
      <c r="M65" s="22">
        <f>Таблица1[[#This Row],[122]]+Таблица1[[#This Row],[123]]</f>
        <v>0</v>
      </c>
      <c r="N65" s="27">
        <v>0</v>
      </c>
      <c r="O65" s="27">
        <v>0</v>
      </c>
      <c r="P65" s="28">
        <v>155.6</v>
      </c>
      <c r="Q65" s="29">
        <f t="shared" si="3"/>
        <v>4681.0630000000001</v>
      </c>
    </row>
    <row r="66" spans="1:17" x14ac:dyDescent="0.25">
      <c r="A66" s="19" t="s">
        <v>103</v>
      </c>
      <c r="B66" s="20">
        <v>11164.24</v>
      </c>
      <c r="C66" s="21">
        <v>133.715</v>
      </c>
      <c r="D66" s="21">
        <v>2801.1729999999998</v>
      </c>
      <c r="E66" s="22">
        <v>10.243</v>
      </c>
      <c r="F66" s="23">
        <v>1242.5</v>
      </c>
      <c r="G66" s="24">
        <v>1899</v>
      </c>
      <c r="H66" s="25">
        <v>486.3</v>
      </c>
      <c r="I66" s="25">
        <v>849</v>
      </c>
      <c r="J66" s="22">
        <v>54.679000000000002</v>
      </c>
      <c r="K66" s="22">
        <v>51.286000000000001</v>
      </c>
      <c r="L66" s="30">
        <f t="shared" si="4"/>
        <v>18692.135999999999</v>
      </c>
      <c r="M66" s="22">
        <f>Таблица1[[#This Row],[122]]+Таблица1[[#This Row],[123]]</f>
        <v>283.62400000000002</v>
      </c>
      <c r="N66" s="27">
        <v>283.62400000000002</v>
      </c>
      <c r="O66" s="27">
        <v>0</v>
      </c>
      <c r="P66" s="28">
        <v>1810.8</v>
      </c>
      <c r="Q66" s="29">
        <f t="shared" si="3"/>
        <v>20786.559999999998</v>
      </c>
    </row>
    <row r="67" spans="1:17" x14ac:dyDescent="0.25">
      <c r="A67" s="19" t="s">
        <v>104</v>
      </c>
      <c r="B67" s="20">
        <v>6623.6419999999998</v>
      </c>
      <c r="C67" s="21">
        <v>63.317</v>
      </c>
      <c r="D67" s="21">
        <v>4262.6000000000004</v>
      </c>
      <c r="E67" s="22">
        <v>77.203000000000003</v>
      </c>
      <c r="F67" s="23">
        <v>473.8</v>
      </c>
      <c r="G67" s="24">
        <v>821.4</v>
      </c>
      <c r="H67" s="21">
        <v>0</v>
      </c>
      <c r="I67" s="25">
        <v>129.9</v>
      </c>
      <c r="J67" s="21">
        <v>0</v>
      </c>
      <c r="K67" s="22">
        <v>19.161999999999999</v>
      </c>
      <c r="L67" s="30">
        <f t="shared" si="4"/>
        <v>12471.023999999999</v>
      </c>
      <c r="M67" s="22">
        <f>Таблица1[[#This Row],[122]]+Таблица1[[#This Row],[123]]</f>
        <v>119.242</v>
      </c>
      <c r="N67" s="27">
        <v>119.242</v>
      </c>
      <c r="O67" s="27">
        <v>0</v>
      </c>
      <c r="P67" s="28">
        <v>620.79999999999995</v>
      </c>
      <c r="Q67" s="29">
        <f t="shared" si="3"/>
        <v>13211.065999999999</v>
      </c>
    </row>
    <row r="68" spans="1:17" x14ac:dyDescent="0.25">
      <c r="A68" s="19" t="s">
        <v>105</v>
      </c>
      <c r="B68" s="20">
        <v>9978.2759999999998</v>
      </c>
      <c r="C68" s="21">
        <v>87.826999999999998</v>
      </c>
      <c r="D68" s="21">
        <v>1063.306</v>
      </c>
      <c r="E68" s="22">
        <v>0</v>
      </c>
      <c r="F68" s="23">
        <v>786</v>
      </c>
      <c r="G68" s="24">
        <v>637</v>
      </c>
      <c r="H68" s="25">
        <v>495.6</v>
      </c>
      <c r="I68" s="25">
        <v>336.3</v>
      </c>
      <c r="J68" s="22">
        <v>39.192999999999998</v>
      </c>
      <c r="K68" s="22">
        <v>42.341999999999999</v>
      </c>
      <c r="L68" s="30">
        <f t="shared" si="4"/>
        <v>13465.843999999999</v>
      </c>
      <c r="M68" s="22">
        <f>Таблица1[[#This Row],[122]]+Таблица1[[#This Row],[123]]</f>
        <v>175.976</v>
      </c>
      <c r="N68" s="27">
        <v>175.976</v>
      </c>
      <c r="O68" s="27">
        <v>0</v>
      </c>
      <c r="P68" s="28">
        <v>1309</v>
      </c>
      <c r="Q68" s="29">
        <f t="shared" si="3"/>
        <v>14950.82</v>
      </c>
    </row>
    <row r="69" spans="1:17" x14ac:dyDescent="0.25">
      <c r="A69" s="19" t="s">
        <v>106</v>
      </c>
      <c r="B69" s="20">
        <v>3321.9059999999999</v>
      </c>
      <c r="C69" s="21">
        <v>35.340000000000003</v>
      </c>
      <c r="D69" s="21">
        <v>828.86</v>
      </c>
      <c r="E69" s="22">
        <v>0</v>
      </c>
      <c r="F69" s="23">
        <v>235.4</v>
      </c>
      <c r="G69" s="24">
        <v>458.9</v>
      </c>
      <c r="H69" s="21">
        <v>0</v>
      </c>
      <c r="I69" s="25">
        <v>230.2</v>
      </c>
      <c r="J69" s="22">
        <v>1.151</v>
      </c>
      <c r="K69" s="22">
        <v>21.074999999999999</v>
      </c>
      <c r="L69" s="30">
        <f t="shared" si="4"/>
        <v>5132.8319999999985</v>
      </c>
      <c r="M69" s="22">
        <f>Таблица1[[#This Row],[122]]+Таблица1[[#This Row],[123]]</f>
        <v>0</v>
      </c>
      <c r="N69" s="27">
        <v>0</v>
      </c>
      <c r="O69" s="27">
        <v>0</v>
      </c>
      <c r="P69" s="28">
        <v>748.3</v>
      </c>
      <c r="Q69" s="29">
        <f t="shared" ref="Q69:Q91" si="5">L69+M69+P69</f>
        <v>5881.1319999999987</v>
      </c>
    </row>
    <row r="70" spans="1:17" x14ac:dyDescent="0.25">
      <c r="A70" s="19" t="s">
        <v>107</v>
      </c>
      <c r="B70" s="20">
        <v>1227.374</v>
      </c>
      <c r="C70" s="21">
        <v>20.029</v>
      </c>
      <c r="D70" s="21">
        <v>386.01299999999998</v>
      </c>
      <c r="E70" s="22">
        <v>0</v>
      </c>
      <c r="F70" s="21">
        <v>0</v>
      </c>
      <c r="G70" s="24">
        <v>205.4</v>
      </c>
      <c r="H70" s="21">
        <v>0</v>
      </c>
      <c r="I70" s="25">
        <v>13.8</v>
      </c>
      <c r="J70" s="22">
        <v>6.9560000000000004</v>
      </c>
      <c r="K70" s="22">
        <v>11.083</v>
      </c>
      <c r="L70" s="30">
        <f t="shared" si="4"/>
        <v>1870.655</v>
      </c>
      <c r="M70" s="22">
        <f>Таблица1[[#This Row],[122]]+Таблица1[[#This Row],[123]]</f>
        <v>0</v>
      </c>
      <c r="N70" s="27">
        <v>0</v>
      </c>
      <c r="O70" s="27">
        <v>0</v>
      </c>
      <c r="P70" s="28">
        <v>158.30000000000001</v>
      </c>
      <c r="Q70" s="29">
        <f t="shared" si="5"/>
        <v>2028.9549999999999</v>
      </c>
    </row>
    <row r="71" spans="1:17" x14ac:dyDescent="0.25">
      <c r="A71" s="19" t="s">
        <v>108</v>
      </c>
      <c r="B71" s="20">
        <v>1058.48</v>
      </c>
      <c r="C71" s="21">
        <v>9.8059999999999992</v>
      </c>
      <c r="D71" s="21">
        <v>150.29599999999999</v>
      </c>
      <c r="E71" s="22">
        <v>0</v>
      </c>
      <c r="F71" s="23">
        <v>16.600000000000001</v>
      </c>
      <c r="G71" s="24">
        <v>43.1</v>
      </c>
      <c r="H71" s="21">
        <v>0</v>
      </c>
      <c r="I71" s="25">
        <v>66.8</v>
      </c>
      <c r="J71" s="21">
        <v>0</v>
      </c>
      <c r="K71" s="22">
        <v>3.2850000000000001</v>
      </c>
      <c r="L71" s="30">
        <f t="shared" ref="L71:L91" si="6">B71+C71+D71+E71+F71+G71+K71+H71+I71+J71</f>
        <v>1348.367</v>
      </c>
      <c r="M71" s="22">
        <f>Таблица1[[#This Row],[122]]+Таблица1[[#This Row],[123]]</f>
        <v>0</v>
      </c>
      <c r="N71" s="27">
        <v>0</v>
      </c>
      <c r="O71" s="27">
        <v>0</v>
      </c>
      <c r="P71" s="28">
        <v>18.899999999999999</v>
      </c>
      <c r="Q71" s="29">
        <f t="shared" si="5"/>
        <v>1367.2670000000001</v>
      </c>
    </row>
    <row r="72" spans="1:17" x14ac:dyDescent="0.25">
      <c r="A72" s="19" t="s">
        <v>109</v>
      </c>
      <c r="B72" s="20">
        <v>3827.6570000000002</v>
      </c>
      <c r="C72" s="21">
        <v>43.478999999999999</v>
      </c>
      <c r="D72" s="21">
        <v>1347.2929999999999</v>
      </c>
      <c r="E72" s="22">
        <v>0</v>
      </c>
      <c r="F72" s="23">
        <v>233.8</v>
      </c>
      <c r="G72" s="24">
        <v>343.8</v>
      </c>
      <c r="H72" s="21">
        <v>0</v>
      </c>
      <c r="I72" s="25">
        <v>171.6</v>
      </c>
      <c r="J72" s="22">
        <v>0</v>
      </c>
      <c r="K72" s="22">
        <v>8.1590000000000007</v>
      </c>
      <c r="L72" s="30">
        <f t="shared" si="6"/>
        <v>5975.7880000000005</v>
      </c>
      <c r="M72" s="22">
        <f>Таблица1[[#This Row],[122]]+Таблица1[[#This Row],[123]]</f>
        <v>26</v>
      </c>
      <c r="N72" s="27">
        <v>0</v>
      </c>
      <c r="O72" s="27">
        <v>26</v>
      </c>
      <c r="P72" s="28">
        <v>224.5</v>
      </c>
      <c r="Q72" s="29">
        <f t="shared" si="5"/>
        <v>6226.2880000000005</v>
      </c>
    </row>
    <row r="73" spans="1:17" x14ac:dyDescent="0.25">
      <c r="A73" s="19" t="s">
        <v>110</v>
      </c>
      <c r="B73" s="20">
        <v>1200.9549999999999</v>
      </c>
      <c r="C73" s="21">
        <v>32.223999999999997</v>
      </c>
      <c r="D73" s="21">
        <v>718.26400000000001</v>
      </c>
      <c r="E73" s="22">
        <v>114.193</v>
      </c>
      <c r="F73" s="23">
        <v>39.799999999999997</v>
      </c>
      <c r="G73" s="24">
        <v>54.1</v>
      </c>
      <c r="H73" s="21">
        <v>0</v>
      </c>
      <c r="I73" s="25">
        <v>71.099999999999994</v>
      </c>
      <c r="J73" s="22">
        <v>2.7970000000000002</v>
      </c>
      <c r="K73" s="22">
        <v>5.61</v>
      </c>
      <c r="L73" s="30">
        <f t="shared" si="6"/>
        <v>2239.0430000000001</v>
      </c>
      <c r="M73" s="22">
        <f>Таблица1[[#This Row],[122]]+Таблица1[[#This Row],[123]]</f>
        <v>0</v>
      </c>
      <c r="N73" s="27">
        <v>0</v>
      </c>
      <c r="O73" s="27">
        <v>0</v>
      </c>
      <c r="P73" s="28">
        <v>12.1</v>
      </c>
      <c r="Q73" s="29">
        <f t="shared" si="5"/>
        <v>2251.143</v>
      </c>
    </row>
    <row r="74" spans="1:17" x14ac:dyDescent="0.25">
      <c r="A74" s="19" t="s">
        <v>111</v>
      </c>
      <c r="B74" s="20">
        <v>1571.442</v>
      </c>
      <c r="C74" s="21">
        <v>28.934000000000001</v>
      </c>
      <c r="D74" s="21">
        <v>450.48</v>
      </c>
      <c r="E74" s="22">
        <v>0</v>
      </c>
      <c r="F74" s="23">
        <v>125.7</v>
      </c>
      <c r="G74" s="24">
        <v>359.8</v>
      </c>
      <c r="H74" s="25">
        <v>96</v>
      </c>
      <c r="I74" s="25">
        <v>99.5</v>
      </c>
      <c r="J74" s="22">
        <v>0</v>
      </c>
      <c r="K74" s="22">
        <v>6.8920000000000003</v>
      </c>
      <c r="L74" s="30">
        <f t="shared" si="6"/>
        <v>2738.7479999999996</v>
      </c>
      <c r="M74" s="22">
        <f>Таблица1[[#This Row],[122]]+Таблица1[[#This Row],[123]]</f>
        <v>0</v>
      </c>
      <c r="N74" s="27">
        <v>0</v>
      </c>
      <c r="O74" s="27">
        <v>0</v>
      </c>
      <c r="P74" s="28">
        <v>150.9</v>
      </c>
      <c r="Q74" s="29">
        <f t="shared" si="5"/>
        <v>2889.6479999999997</v>
      </c>
    </row>
    <row r="75" spans="1:17" x14ac:dyDescent="0.25">
      <c r="A75" s="19" t="s">
        <v>112</v>
      </c>
      <c r="B75" s="20">
        <v>4230.9139999999998</v>
      </c>
      <c r="C75" s="21">
        <v>121.97</v>
      </c>
      <c r="D75" s="21">
        <v>2196.2629999999999</v>
      </c>
      <c r="E75" s="22">
        <v>2.0790000000000002</v>
      </c>
      <c r="F75" s="23">
        <v>424.7</v>
      </c>
      <c r="G75" s="24">
        <v>441</v>
      </c>
      <c r="H75" s="21">
        <v>0</v>
      </c>
      <c r="I75" s="25">
        <v>121.6</v>
      </c>
      <c r="J75" s="22">
        <v>1.538</v>
      </c>
      <c r="K75" s="22">
        <v>26.686</v>
      </c>
      <c r="L75" s="30">
        <f t="shared" si="6"/>
        <v>7566.7499999999991</v>
      </c>
      <c r="M75" s="22">
        <f>Таблица1[[#This Row],[122]]+Таблица1[[#This Row],[123]]</f>
        <v>0</v>
      </c>
      <c r="N75" s="27">
        <v>0</v>
      </c>
      <c r="O75" s="27">
        <v>0</v>
      </c>
      <c r="P75" s="28">
        <v>668.7</v>
      </c>
      <c r="Q75" s="29">
        <f t="shared" si="5"/>
        <v>8235.4499999999989</v>
      </c>
    </row>
    <row r="76" spans="1:17" x14ac:dyDescent="0.25">
      <c r="A76" s="19" t="s">
        <v>113</v>
      </c>
      <c r="B76" s="20">
        <v>3437.28</v>
      </c>
      <c r="C76" s="21">
        <v>37.119999999999997</v>
      </c>
      <c r="D76" s="21">
        <v>388.315</v>
      </c>
      <c r="E76" s="22">
        <v>2.5129999999999999</v>
      </c>
      <c r="F76" s="23">
        <v>310.60000000000002</v>
      </c>
      <c r="G76" s="24">
        <v>210.9</v>
      </c>
      <c r="H76" s="25">
        <v>102</v>
      </c>
      <c r="I76" s="25">
        <v>180.2</v>
      </c>
      <c r="J76" s="21">
        <v>0</v>
      </c>
      <c r="K76" s="22">
        <v>12.88</v>
      </c>
      <c r="L76" s="30">
        <f t="shared" si="6"/>
        <v>4681.808</v>
      </c>
      <c r="M76" s="22">
        <f>Таблица1[[#This Row],[122]]+Таблица1[[#This Row],[123]]</f>
        <v>0</v>
      </c>
      <c r="N76" s="27">
        <v>0</v>
      </c>
      <c r="O76" s="27">
        <v>0</v>
      </c>
      <c r="P76" s="28">
        <v>236.4</v>
      </c>
      <c r="Q76" s="29">
        <f t="shared" si="5"/>
        <v>4918.2079999999996</v>
      </c>
    </row>
    <row r="77" spans="1:17" x14ac:dyDescent="0.25">
      <c r="A77" s="19" t="s">
        <v>114</v>
      </c>
      <c r="B77" s="20">
        <v>10757.446</v>
      </c>
      <c r="C77" s="21">
        <v>144.68100000000001</v>
      </c>
      <c r="D77" s="21">
        <v>3657.527</v>
      </c>
      <c r="E77" s="22">
        <v>17.498999999999999</v>
      </c>
      <c r="F77" s="23">
        <v>940.8</v>
      </c>
      <c r="G77" s="24">
        <v>1757.4</v>
      </c>
      <c r="H77" s="25">
        <v>758</v>
      </c>
      <c r="I77" s="25">
        <v>465.5</v>
      </c>
      <c r="J77" s="22">
        <v>118.331</v>
      </c>
      <c r="K77" s="22">
        <v>31.940999999999999</v>
      </c>
      <c r="L77" s="30">
        <f t="shared" si="6"/>
        <v>18649.124999999996</v>
      </c>
      <c r="M77" s="22">
        <f>Таблица1[[#This Row],[122]]+Таблица1[[#This Row],[123]]</f>
        <v>103.566</v>
      </c>
      <c r="N77" s="27">
        <v>103.566</v>
      </c>
      <c r="O77" s="27">
        <v>0</v>
      </c>
      <c r="P77" s="28">
        <v>1031.2</v>
      </c>
      <c r="Q77" s="29">
        <f t="shared" si="5"/>
        <v>19783.890999999996</v>
      </c>
    </row>
    <row r="78" spans="1:17" x14ac:dyDescent="0.25">
      <c r="A78" s="19" t="s">
        <v>115</v>
      </c>
      <c r="B78" s="20">
        <v>4190.442</v>
      </c>
      <c r="C78" s="21">
        <v>101.79600000000001</v>
      </c>
      <c r="D78" s="21">
        <v>1433.8720000000001</v>
      </c>
      <c r="E78" s="22">
        <v>0</v>
      </c>
      <c r="F78" s="23">
        <v>536.5</v>
      </c>
      <c r="G78" s="24">
        <v>858.8</v>
      </c>
      <c r="H78" s="21">
        <v>0</v>
      </c>
      <c r="I78" s="25">
        <v>138.1</v>
      </c>
      <c r="J78" s="22">
        <v>0</v>
      </c>
      <c r="K78" s="22">
        <v>24.939</v>
      </c>
      <c r="L78" s="30">
        <f t="shared" si="6"/>
        <v>7284.4490000000014</v>
      </c>
      <c r="M78" s="22">
        <f>Таблица1[[#This Row],[122]]+Таблица1[[#This Row],[123]]</f>
        <v>81.712000000000003</v>
      </c>
      <c r="N78" s="27">
        <v>81.712000000000003</v>
      </c>
      <c r="O78" s="27">
        <v>0</v>
      </c>
      <c r="P78" s="28">
        <v>705.7</v>
      </c>
      <c r="Q78" s="29">
        <f t="shared" si="5"/>
        <v>8071.8610000000017</v>
      </c>
    </row>
    <row r="79" spans="1:17" x14ac:dyDescent="0.25">
      <c r="A79" s="19" t="s">
        <v>116</v>
      </c>
      <c r="B79" s="20">
        <v>8128.5420000000004</v>
      </c>
      <c r="C79" s="21">
        <v>146.03</v>
      </c>
      <c r="D79" s="21">
        <v>5233.9350000000004</v>
      </c>
      <c r="E79" s="22">
        <v>74.319999999999993</v>
      </c>
      <c r="F79" s="23">
        <v>503.7</v>
      </c>
      <c r="G79" s="24">
        <v>1309.2</v>
      </c>
      <c r="H79" s="21">
        <v>0</v>
      </c>
      <c r="I79" s="25">
        <v>177.1</v>
      </c>
      <c r="J79" s="22">
        <v>12.316000000000001</v>
      </c>
      <c r="K79" s="22">
        <v>35.237000000000002</v>
      </c>
      <c r="L79" s="30">
        <f t="shared" si="6"/>
        <v>15620.380000000003</v>
      </c>
      <c r="M79" s="22">
        <f>Таблица1[[#This Row],[122]]+Таблица1[[#This Row],[123]]</f>
        <v>141.911</v>
      </c>
      <c r="N79" s="27">
        <v>141.911</v>
      </c>
      <c r="O79" s="27">
        <v>0</v>
      </c>
      <c r="P79" s="28">
        <v>757.6</v>
      </c>
      <c r="Q79" s="29">
        <f t="shared" si="5"/>
        <v>16519.891000000003</v>
      </c>
    </row>
    <row r="80" spans="1:17" x14ac:dyDescent="0.25">
      <c r="A80" s="19" t="s">
        <v>117</v>
      </c>
      <c r="B80" s="20">
        <v>6272.277</v>
      </c>
      <c r="C80" s="21">
        <v>132.96199999999999</v>
      </c>
      <c r="D80" s="21">
        <v>1166.067</v>
      </c>
      <c r="E80" s="22">
        <v>0.56000000000000005</v>
      </c>
      <c r="F80" s="23">
        <v>916.5</v>
      </c>
      <c r="G80" s="24">
        <v>679.2</v>
      </c>
      <c r="H80" s="25">
        <v>1555</v>
      </c>
      <c r="I80" s="25">
        <v>1303.8</v>
      </c>
      <c r="J80" s="22">
        <v>183.46199999999999</v>
      </c>
      <c r="K80" s="22">
        <v>32.799999999999997</v>
      </c>
      <c r="L80" s="30">
        <f t="shared" si="6"/>
        <v>12242.627999999999</v>
      </c>
      <c r="M80" s="22">
        <f>Таблица1[[#This Row],[122]]+Таблица1[[#This Row],[123]]</f>
        <v>130.31800000000001</v>
      </c>
      <c r="N80" s="27">
        <v>130.31800000000001</v>
      </c>
      <c r="O80" s="27">
        <v>0</v>
      </c>
      <c r="P80" s="28">
        <v>1089.5999999999999</v>
      </c>
      <c r="Q80" s="29">
        <f t="shared" si="5"/>
        <v>13462.545999999998</v>
      </c>
    </row>
    <row r="81" spans="1:17" x14ac:dyDescent="0.25">
      <c r="A81" s="19" t="s">
        <v>118</v>
      </c>
      <c r="B81" s="20">
        <v>7151.0929999999998</v>
      </c>
      <c r="C81" s="21">
        <v>153.94900000000001</v>
      </c>
      <c r="D81" s="21">
        <v>2658.808</v>
      </c>
      <c r="E81" s="22">
        <v>11.268000000000001</v>
      </c>
      <c r="F81" s="23">
        <v>514.1</v>
      </c>
      <c r="G81" s="24">
        <v>992</v>
      </c>
      <c r="H81" s="25">
        <v>153</v>
      </c>
      <c r="I81" s="25">
        <v>512.9</v>
      </c>
      <c r="J81" s="22">
        <v>49.906999999999996</v>
      </c>
      <c r="K81" s="22">
        <v>19.004000000000001</v>
      </c>
      <c r="L81" s="30">
        <f t="shared" si="6"/>
        <v>12216.028999999999</v>
      </c>
      <c r="M81" s="22">
        <f>Таблица1[[#This Row],[122]]+Таблица1[[#This Row],[123]]</f>
        <v>133.15100000000001</v>
      </c>
      <c r="N81" s="27">
        <v>133.15100000000001</v>
      </c>
      <c r="O81" s="27">
        <v>0</v>
      </c>
      <c r="P81" s="28">
        <v>1067.2</v>
      </c>
      <c r="Q81" s="29">
        <f t="shared" si="5"/>
        <v>13416.38</v>
      </c>
    </row>
    <row r="82" spans="1:17" x14ac:dyDescent="0.25">
      <c r="A82" s="19" t="s">
        <v>119</v>
      </c>
      <c r="B82" s="20">
        <v>3291.1759999999999</v>
      </c>
      <c r="C82" s="21">
        <v>31.385999999999999</v>
      </c>
      <c r="D82" s="21">
        <v>770.88900000000001</v>
      </c>
      <c r="E82" s="22">
        <v>0</v>
      </c>
      <c r="F82" s="23">
        <v>322.60000000000002</v>
      </c>
      <c r="G82" s="24">
        <v>422.1</v>
      </c>
      <c r="H82" s="25">
        <v>53</v>
      </c>
      <c r="I82" s="25">
        <v>191.5</v>
      </c>
      <c r="J82" s="21">
        <v>0</v>
      </c>
      <c r="K82" s="22">
        <v>13.445</v>
      </c>
      <c r="L82" s="30">
        <f t="shared" si="6"/>
        <v>5096.0960000000005</v>
      </c>
      <c r="M82" s="22">
        <f>Таблица1[[#This Row],[122]]+Таблица1[[#This Row],[123]]</f>
        <v>0</v>
      </c>
      <c r="N82" s="27">
        <v>0</v>
      </c>
      <c r="O82" s="27">
        <v>0</v>
      </c>
      <c r="P82" s="28">
        <v>382.6</v>
      </c>
      <c r="Q82" s="29">
        <f t="shared" si="5"/>
        <v>5478.6960000000008</v>
      </c>
    </row>
    <row r="83" spans="1:17" x14ac:dyDescent="0.25">
      <c r="A83" s="19" t="s">
        <v>120</v>
      </c>
      <c r="B83" s="20">
        <v>3911.029</v>
      </c>
      <c r="C83" s="21">
        <v>111.95</v>
      </c>
      <c r="D83" s="21">
        <v>1457.867</v>
      </c>
      <c r="E83" s="22">
        <v>0</v>
      </c>
      <c r="F83" s="23">
        <v>188.2</v>
      </c>
      <c r="G83" s="24">
        <v>439.1</v>
      </c>
      <c r="H83" s="21">
        <v>0</v>
      </c>
      <c r="I83" s="25">
        <v>102.3</v>
      </c>
      <c r="J83" s="22">
        <v>6.94</v>
      </c>
      <c r="K83" s="22">
        <v>16.510000000000002</v>
      </c>
      <c r="L83" s="30">
        <f t="shared" si="6"/>
        <v>6233.8959999999997</v>
      </c>
      <c r="M83" s="22">
        <f>Таблица1[[#This Row],[122]]+Таблица1[[#This Row],[123]]</f>
        <v>24.3</v>
      </c>
      <c r="N83" s="27">
        <v>0</v>
      </c>
      <c r="O83" s="27">
        <v>24.3</v>
      </c>
      <c r="P83" s="28">
        <v>265.3</v>
      </c>
      <c r="Q83" s="29">
        <f t="shared" si="5"/>
        <v>6523.4960000000001</v>
      </c>
    </row>
    <row r="84" spans="1:17" x14ac:dyDescent="0.25">
      <c r="A84" s="19" t="s">
        <v>121</v>
      </c>
      <c r="B84" s="20">
        <v>1403.145</v>
      </c>
      <c r="C84" s="21">
        <v>12.122999999999999</v>
      </c>
      <c r="D84" s="21">
        <v>156.654</v>
      </c>
      <c r="E84" s="22">
        <v>0</v>
      </c>
      <c r="F84" s="23">
        <v>59.9</v>
      </c>
      <c r="G84" s="24">
        <v>105.3</v>
      </c>
      <c r="H84" s="25">
        <v>34.299999999999997</v>
      </c>
      <c r="I84" s="25">
        <v>140.1</v>
      </c>
      <c r="J84" s="21">
        <v>0</v>
      </c>
      <c r="K84" s="22">
        <v>4.8460000000000001</v>
      </c>
      <c r="L84" s="30">
        <f t="shared" si="6"/>
        <v>1916.3679999999999</v>
      </c>
      <c r="M84" s="22">
        <f>Таблица1[[#This Row],[122]]+Таблица1[[#This Row],[123]]</f>
        <v>0</v>
      </c>
      <c r="N84" s="27">
        <v>0</v>
      </c>
      <c r="O84" s="27">
        <v>0</v>
      </c>
      <c r="P84" s="28">
        <v>158.5</v>
      </c>
      <c r="Q84" s="29">
        <f t="shared" si="5"/>
        <v>2074.8679999999999</v>
      </c>
    </row>
    <row r="85" spans="1:17" x14ac:dyDescent="0.25">
      <c r="A85" s="19" t="s">
        <v>122</v>
      </c>
      <c r="B85" s="20">
        <v>3388.5079999999998</v>
      </c>
      <c r="C85" s="21">
        <v>45.896000000000001</v>
      </c>
      <c r="D85" s="21">
        <v>1144.877</v>
      </c>
      <c r="E85" s="22">
        <v>0</v>
      </c>
      <c r="F85" s="23">
        <v>558.9</v>
      </c>
      <c r="G85" s="24">
        <v>346.3</v>
      </c>
      <c r="H85" s="21">
        <v>0</v>
      </c>
      <c r="I85" s="25">
        <v>75.099999999999994</v>
      </c>
      <c r="J85" s="22">
        <v>0</v>
      </c>
      <c r="K85" s="22">
        <v>19.166</v>
      </c>
      <c r="L85" s="30">
        <f t="shared" si="6"/>
        <v>5578.7470000000003</v>
      </c>
      <c r="M85" s="22">
        <f>Таблица1[[#This Row],[122]]+Таблица1[[#This Row],[123]]</f>
        <v>11.516999999999999</v>
      </c>
      <c r="N85" s="27">
        <v>11.516999999999999</v>
      </c>
      <c r="O85" s="27">
        <v>0</v>
      </c>
      <c r="P85" s="28">
        <v>667.7</v>
      </c>
      <c r="Q85" s="29">
        <f t="shared" si="5"/>
        <v>6257.9639999999999</v>
      </c>
    </row>
    <row r="86" spans="1:17" x14ac:dyDescent="0.25">
      <c r="A86" s="19" t="s">
        <v>123</v>
      </c>
      <c r="B86" s="20">
        <v>3013.9479999999999</v>
      </c>
      <c r="C86" s="21">
        <v>35.866999999999997</v>
      </c>
      <c r="D86" s="21">
        <v>816.80700000000002</v>
      </c>
      <c r="E86" s="22">
        <v>3.5409999999999999</v>
      </c>
      <c r="F86" s="23">
        <v>282.5</v>
      </c>
      <c r="G86" s="24">
        <v>460.1</v>
      </c>
      <c r="H86" s="25">
        <v>197.3</v>
      </c>
      <c r="I86" s="25">
        <v>104.4</v>
      </c>
      <c r="J86" s="22">
        <v>36.707999999999998</v>
      </c>
      <c r="K86" s="22">
        <v>8.7029999999999994</v>
      </c>
      <c r="L86" s="30">
        <f t="shared" si="6"/>
        <v>4959.8740000000007</v>
      </c>
      <c r="M86" s="22">
        <f>Таблица1[[#This Row],[122]]+Таблица1[[#This Row],[123]]</f>
        <v>37.4</v>
      </c>
      <c r="N86" s="27">
        <v>0</v>
      </c>
      <c r="O86" s="27">
        <v>37.4</v>
      </c>
      <c r="P86" s="28">
        <v>568.5</v>
      </c>
      <c r="Q86" s="29">
        <f t="shared" si="5"/>
        <v>5565.7740000000003</v>
      </c>
    </row>
    <row r="87" spans="1:17" x14ac:dyDescent="0.25">
      <c r="A87" s="19" t="s">
        <v>124</v>
      </c>
      <c r="B87" s="20">
        <v>1744.799</v>
      </c>
      <c r="C87" s="21">
        <v>31.817</v>
      </c>
      <c r="D87" s="21">
        <v>412.88499999999999</v>
      </c>
      <c r="E87" s="22">
        <v>0</v>
      </c>
      <c r="F87" s="23">
        <v>119.4</v>
      </c>
      <c r="G87" s="24">
        <v>461.4</v>
      </c>
      <c r="H87" s="21">
        <v>0</v>
      </c>
      <c r="I87" s="25">
        <v>96.4</v>
      </c>
      <c r="J87" s="22">
        <v>1.022</v>
      </c>
      <c r="K87" s="22">
        <v>6.5389999999999997</v>
      </c>
      <c r="L87" s="30">
        <f t="shared" si="6"/>
        <v>2874.2620000000006</v>
      </c>
      <c r="M87" s="22">
        <f>Таблица1[[#This Row],[122]]+Таблица1[[#This Row],[123]]</f>
        <v>0</v>
      </c>
      <c r="N87" s="27">
        <v>0</v>
      </c>
      <c r="O87" s="27">
        <v>0</v>
      </c>
      <c r="P87" s="28">
        <v>149.30000000000001</v>
      </c>
      <c r="Q87" s="29">
        <f t="shared" si="5"/>
        <v>3023.5620000000008</v>
      </c>
    </row>
    <row r="88" spans="1:17" x14ac:dyDescent="0.25">
      <c r="A88" s="19" t="s">
        <v>125</v>
      </c>
      <c r="B88" s="20">
        <v>644.51300000000003</v>
      </c>
      <c r="C88" s="21">
        <v>5.6040000000000001</v>
      </c>
      <c r="D88" s="21">
        <v>62.774000000000001</v>
      </c>
      <c r="E88" s="22">
        <v>0</v>
      </c>
      <c r="F88" s="23">
        <v>47.7</v>
      </c>
      <c r="G88" s="24">
        <v>26.8</v>
      </c>
      <c r="H88" s="21">
        <v>0</v>
      </c>
      <c r="I88" s="25">
        <v>23.5</v>
      </c>
      <c r="J88" s="22">
        <v>0</v>
      </c>
      <c r="K88" s="22">
        <v>2.88</v>
      </c>
      <c r="L88" s="30">
        <f t="shared" si="6"/>
        <v>813.77100000000007</v>
      </c>
      <c r="M88" s="22">
        <f>Таблица1[[#This Row],[122]]+Таблица1[[#This Row],[123]]</f>
        <v>0</v>
      </c>
      <c r="N88" s="27">
        <v>0</v>
      </c>
      <c r="O88" s="27">
        <v>0</v>
      </c>
      <c r="P88" s="28">
        <v>57.2</v>
      </c>
      <c r="Q88" s="29">
        <f t="shared" si="5"/>
        <v>870.97100000000012</v>
      </c>
    </row>
    <row r="89" spans="1:17" x14ac:dyDescent="0.25">
      <c r="A89" s="19" t="s">
        <v>126</v>
      </c>
      <c r="B89" s="20">
        <v>1972.1410000000001</v>
      </c>
      <c r="C89" s="21">
        <v>13.631</v>
      </c>
      <c r="D89" s="21">
        <v>252.6</v>
      </c>
      <c r="E89" s="22">
        <v>0</v>
      </c>
      <c r="F89" s="23">
        <v>92.8</v>
      </c>
      <c r="G89" s="24">
        <v>302.60000000000002</v>
      </c>
      <c r="H89" s="25">
        <v>150.5</v>
      </c>
      <c r="I89" s="25">
        <v>109.5</v>
      </c>
      <c r="J89" s="22">
        <v>1.988</v>
      </c>
      <c r="K89" s="22">
        <v>7.2839999999999998</v>
      </c>
      <c r="L89" s="30">
        <f t="shared" si="6"/>
        <v>2903.0440000000003</v>
      </c>
      <c r="M89" s="22">
        <f>Таблица1[[#This Row],[122]]+Таблица1[[#This Row],[123]]</f>
        <v>0</v>
      </c>
      <c r="N89" s="27">
        <v>0</v>
      </c>
      <c r="O89" s="27">
        <v>0</v>
      </c>
      <c r="P89" s="28">
        <v>167.6</v>
      </c>
      <c r="Q89" s="29">
        <f t="shared" si="5"/>
        <v>3070.6440000000002</v>
      </c>
    </row>
    <row r="90" spans="1:17" x14ac:dyDescent="0.25">
      <c r="A90" s="19" t="s">
        <v>127</v>
      </c>
      <c r="B90" s="20">
        <v>275</v>
      </c>
      <c r="C90" s="21">
        <v>4.78</v>
      </c>
      <c r="D90" s="21">
        <v>65.997</v>
      </c>
      <c r="E90" s="22">
        <v>0</v>
      </c>
      <c r="F90" s="21">
        <v>0</v>
      </c>
      <c r="G90" s="24">
        <v>48.6</v>
      </c>
      <c r="H90" s="21">
        <v>0</v>
      </c>
      <c r="I90" s="25">
        <v>5.8</v>
      </c>
      <c r="J90" s="21">
        <v>0</v>
      </c>
      <c r="K90" s="22">
        <v>1.58</v>
      </c>
      <c r="L90" s="30">
        <f t="shared" si="6"/>
        <v>401.75700000000001</v>
      </c>
      <c r="M90" s="22">
        <f>Таблица1[[#This Row],[122]]+Таблица1[[#This Row],[123]]</f>
        <v>0</v>
      </c>
      <c r="N90" s="27">
        <v>0</v>
      </c>
      <c r="O90" s="27">
        <v>0</v>
      </c>
      <c r="P90" s="28">
        <v>13.6</v>
      </c>
      <c r="Q90" s="29">
        <f t="shared" si="5"/>
        <v>415.35700000000003</v>
      </c>
    </row>
    <row r="91" spans="1:17" ht="15.75" thickBot="1" x14ac:dyDescent="0.3">
      <c r="A91" s="19" t="s">
        <v>128</v>
      </c>
      <c r="B91" s="20">
        <v>433.03199999999998</v>
      </c>
      <c r="C91" s="21">
        <v>10.170999999999999</v>
      </c>
      <c r="D91" s="21">
        <v>79.358000000000004</v>
      </c>
      <c r="E91" s="22">
        <v>0</v>
      </c>
      <c r="F91" s="23">
        <v>14.3</v>
      </c>
      <c r="G91" s="24">
        <v>46.5</v>
      </c>
      <c r="H91" s="21">
        <v>0</v>
      </c>
      <c r="I91" s="25">
        <v>5</v>
      </c>
      <c r="J91" s="21">
        <v>0</v>
      </c>
      <c r="K91" s="22">
        <v>1.48</v>
      </c>
      <c r="L91" s="30">
        <f t="shared" si="6"/>
        <v>589.84099999999989</v>
      </c>
      <c r="M91" s="22">
        <f>Таблица1[[#This Row],[122]]+Таблица1[[#This Row],[123]]</f>
        <v>0</v>
      </c>
      <c r="N91" s="27">
        <v>0</v>
      </c>
      <c r="O91" s="27">
        <v>0</v>
      </c>
      <c r="P91" s="28">
        <v>28</v>
      </c>
      <c r="Q91" s="31">
        <f t="shared" si="5"/>
        <v>617.84099999999989</v>
      </c>
    </row>
  </sheetData>
  <mergeCells count="8">
    <mergeCell ref="A1:K1"/>
    <mergeCell ref="L1:Q1"/>
    <mergeCell ref="A2:A3"/>
    <mergeCell ref="L2:L3"/>
    <mergeCell ref="M2:M3"/>
    <mergeCell ref="N2:O2"/>
    <mergeCell ref="P2:P3"/>
    <mergeCell ref="Q2:Q3"/>
  </mergeCells>
  <printOptions horizontalCentered="1"/>
  <pageMargins left="0.19685039370078741" right="0.19685039370078741" top="0.19685039370078741" bottom="0.39370078740157483" header="0.31496062992125984" footer="0.11811023622047245"/>
  <pageSetup paperSize="9" scale="6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Елена</dc:creator>
  <cp:lastModifiedBy>Чернова Елена</cp:lastModifiedBy>
  <dcterms:created xsi:type="dcterms:W3CDTF">2019-05-30T14:09:46Z</dcterms:created>
  <dcterms:modified xsi:type="dcterms:W3CDTF">2019-05-30T14:24:16Z</dcterms:modified>
</cp:coreProperties>
</file>